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企画課\非公開\10_SDGs\R7_2025\10_プロジェクトエッグ\00_★募集要項\"/>
    </mc:Choice>
  </mc:AlternateContent>
  <bookViews>
    <workbookView xWindow="0" yWindow="0" windowWidth="14085" windowHeight="11265"/>
  </bookViews>
  <sheets>
    <sheet name="概要と三側面" sheetId="1" r:id="rId1"/>
    <sheet name="事業計画" sheetId="2" r:id="rId2"/>
    <sheet name="収支予算" sheetId="3" r:id="rId3"/>
    <sheet name="自己評価" sheetId="9" r:id="rId4"/>
    <sheet name="【記入例】概要と三側面 " sheetId="4" r:id="rId5"/>
    <sheet name="【記入例】事業計画" sheetId="5" r:id="rId6"/>
    <sheet name="【記入例】収支予算" sheetId="6" r:id="rId7"/>
    <sheet name="【記入例】自己評価" sheetId="11" r:id="rId8"/>
    <sheet name="【参考】ＳＤＧｓターゲット" sheetId="8" r:id="rId9"/>
    <sheet name="config" sheetId="10" r:id="rId10"/>
    <sheet name="DATA" sheetId="7" r:id="rId11"/>
  </sheets>
  <definedNames>
    <definedName name="_xlnm.Print_Area" localSheetId="4">'【記入例】概要と三側面 '!$A$1:$E$24</definedName>
    <definedName name="_xlnm.Print_Area" localSheetId="5">【記入例】事業計画!$A$1:$E$34</definedName>
    <definedName name="_xlnm.Print_Area" localSheetId="6">【記入例】収支予算!$A$1:$E$37</definedName>
    <definedName name="_xlnm.Print_Area" localSheetId="0">概要と三側面!$A$1:$E$24</definedName>
    <definedName name="_xlnm.Print_Area" localSheetId="1">事業計画!$A$1:$E$34</definedName>
    <definedName name="_xlnm.Print_Area" localSheetId="3">自己評価!$A$1:$D$13</definedName>
    <definedName name="_xlnm.Print_Area" localSheetId="2">収支予算!$A$1:$D$38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3" i="3" l="1"/>
  <c r="B33" i="3" s="1"/>
  <c r="C33" i="3" s="1"/>
  <c r="D33" i="3" s="1"/>
  <c r="A32" i="3"/>
  <c r="B32" i="3" s="1"/>
  <c r="C32" i="3" s="1"/>
  <c r="D32" i="3" s="1"/>
  <c r="A31" i="3"/>
  <c r="B31" i="3" s="1"/>
  <c r="C31" i="3" s="1"/>
  <c r="D31" i="3" s="1"/>
  <c r="A30" i="3"/>
  <c r="B30" i="3" s="1"/>
  <c r="C30" i="3" s="1"/>
  <c r="D30" i="3" s="1"/>
  <c r="A29" i="3"/>
  <c r="B29" i="3" s="1"/>
  <c r="C29" i="3" s="1"/>
  <c r="D29" i="3" s="1"/>
  <c r="D25" i="3"/>
  <c r="D37" i="3" s="1"/>
  <c r="D5" i="3"/>
  <c r="D11" i="3" s="1"/>
  <c r="D36" i="3" s="1"/>
  <c r="D38" i="3" s="1"/>
  <c r="A39" i="3" s="1"/>
  <c r="D37" i="6"/>
  <c r="A29" i="6"/>
  <c r="A30" i="6"/>
  <c r="A31" i="6"/>
  <c r="A32" i="6"/>
  <c r="A33" i="6"/>
  <c r="B29" i="6" l="1"/>
  <c r="C29" i="6" s="1"/>
  <c r="D29" i="6" s="1"/>
  <c r="B30" i="6"/>
  <c r="C30" i="6" s="1"/>
  <c r="D30" i="6" s="1"/>
  <c r="B31" i="6"/>
  <c r="C31" i="6" s="1"/>
  <c r="D31" i="6" s="1"/>
  <c r="B32" i="6"/>
  <c r="C32" i="6" s="1"/>
  <c r="D32" i="6" s="1"/>
  <c r="B33" i="6"/>
  <c r="C33" i="6" s="1"/>
  <c r="D33" i="6" s="1"/>
  <c r="J13" i="11" l="1"/>
  <c r="K13" i="11" s="1"/>
  <c r="J12" i="11"/>
  <c r="K12" i="11" s="1"/>
  <c r="J10" i="11"/>
  <c r="K10" i="11" s="1"/>
  <c r="J8" i="11"/>
  <c r="K8" i="11" s="1"/>
  <c r="J7" i="11"/>
  <c r="K7" i="11" s="1"/>
  <c r="J5" i="11"/>
  <c r="K5" i="11" s="1"/>
  <c r="J4" i="11"/>
  <c r="K4" i="11" s="1"/>
  <c r="J3" i="11"/>
  <c r="K3" i="11" s="1"/>
  <c r="D17" i="11" s="1"/>
  <c r="E18" i="11"/>
  <c r="D16" i="11"/>
  <c r="D18" i="11" l="1"/>
  <c r="J13" i="9"/>
  <c r="K13" i="9" s="1"/>
  <c r="J12" i="9"/>
  <c r="K12" i="9" s="1"/>
  <c r="J10" i="9"/>
  <c r="K10" i="9" s="1"/>
  <c r="J8" i="9"/>
  <c r="K8" i="9" s="1"/>
  <c r="J7" i="9"/>
  <c r="K7" i="9" s="1"/>
  <c r="J5" i="9"/>
  <c r="K5" i="9" s="1"/>
  <c r="J4" i="9"/>
  <c r="K4" i="9" s="1"/>
  <c r="J3" i="9"/>
  <c r="K3" i="9" s="1"/>
  <c r="E18" i="9"/>
  <c r="D17" i="9" l="1"/>
  <c r="D16" i="9"/>
  <c r="D18" i="9" s="1"/>
  <c r="E19" i="9" l="1"/>
  <c r="E19" i="11"/>
  <c r="F5" i="4" l="1"/>
  <c r="F5" i="1"/>
  <c r="F7" i="2"/>
  <c r="F6" i="2"/>
  <c r="F5" i="2"/>
  <c r="F4" i="2"/>
  <c r="F5" i="5"/>
  <c r="F6" i="5"/>
  <c r="F7" i="5"/>
  <c r="F4" i="5"/>
  <c r="G1" i="7" l="1"/>
  <c r="G2" i="7"/>
  <c r="H1" i="7"/>
  <c r="H2" i="7"/>
  <c r="I1" i="7"/>
  <c r="I2" i="7"/>
  <c r="J1" i="7"/>
  <c r="J2" i="7"/>
  <c r="D2" i="7"/>
  <c r="E2" i="7"/>
  <c r="F2" i="7"/>
  <c r="A2" i="7"/>
  <c r="B2" i="7"/>
  <c r="C2" i="7"/>
  <c r="D25" i="6"/>
  <c r="K2" i="7"/>
  <c r="D5" i="6" l="1"/>
  <c r="D11" i="6" s="1"/>
  <c r="D36" i="6" s="1"/>
  <c r="D38" i="6" s="1"/>
  <c r="L2" i="7"/>
  <c r="A39" i="6" l="1"/>
</calcChain>
</file>

<file path=xl/sharedStrings.xml><?xml version="1.0" encoding="utf-8"?>
<sst xmlns="http://schemas.openxmlformats.org/spreadsheetml/2006/main" count="855" uniqueCount="576">
  <si>
    <t>SDGｓとの関係</t>
    <rPh sb="6" eb="8">
      <t>カンケイ</t>
    </rPh>
    <phoneticPr fontId="1"/>
  </si>
  <si>
    <t>〇</t>
    <phoneticPr fontId="1"/>
  </si>
  <si>
    <t>ー</t>
  </si>
  <si>
    <t>ー</t>
    <phoneticPr fontId="1"/>
  </si>
  <si>
    <t>働きがいも
経済成長も</t>
    <rPh sb="0" eb="1">
      <t>ハタラ</t>
    </rPh>
    <rPh sb="6" eb="8">
      <t>ケイザイ</t>
    </rPh>
    <rPh sb="8" eb="10">
      <t>セイチョウ</t>
    </rPh>
    <phoneticPr fontId="1"/>
  </si>
  <si>
    <t>貧困をなくそう</t>
    <rPh sb="0" eb="2">
      <t>ヒンコン</t>
    </rPh>
    <phoneticPr fontId="1"/>
  </si>
  <si>
    <t>飢餓をゼロに</t>
    <rPh sb="0" eb="2">
      <t>キガ</t>
    </rPh>
    <phoneticPr fontId="1"/>
  </si>
  <si>
    <t>すべての人に
健康と福祉を</t>
    <rPh sb="4" eb="5">
      <t>ヒト</t>
    </rPh>
    <rPh sb="7" eb="9">
      <t>ケンコウ</t>
    </rPh>
    <rPh sb="10" eb="12">
      <t>フクシ</t>
    </rPh>
    <phoneticPr fontId="1"/>
  </si>
  <si>
    <t>エネルギーをみんなにそしてクリーンに</t>
    <phoneticPr fontId="1"/>
  </si>
  <si>
    <t>陸の豊かさも
守ろう</t>
    <rPh sb="0" eb="1">
      <t>リク</t>
    </rPh>
    <rPh sb="2" eb="3">
      <t>ユタ</t>
    </rPh>
    <rPh sb="7" eb="8">
      <t>マモ</t>
    </rPh>
    <phoneticPr fontId="1"/>
  </si>
  <si>
    <t>気候変動に
具体的な対策を</t>
    <rPh sb="0" eb="2">
      <t>キコウ</t>
    </rPh>
    <rPh sb="2" eb="4">
      <t>ヘンドウ</t>
    </rPh>
    <rPh sb="6" eb="9">
      <t>グタイテキ</t>
    </rPh>
    <rPh sb="10" eb="12">
      <t>タイサク</t>
    </rPh>
    <phoneticPr fontId="1"/>
  </si>
  <si>
    <t>経済側面</t>
    <rPh sb="0" eb="2">
      <t>ケイザイ</t>
    </rPh>
    <rPh sb="2" eb="4">
      <t>ソクメン</t>
    </rPh>
    <phoneticPr fontId="1"/>
  </si>
  <si>
    <t>社会側面</t>
    <rPh sb="0" eb="2">
      <t>シャカイ</t>
    </rPh>
    <phoneticPr fontId="1"/>
  </si>
  <si>
    <t>環境側面</t>
    <rPh sb="0" eb="2">
      <t>カンキョウ</t>
    </rPh>
    <phoneticPr fontId="1"/>
  </si>
  <si>
    <t>産業、社会、環境の三側面との関係</t>
    <rPh sb="0" eb="2">
      <t>サンギョウ</t>
    </rPh>
    <rPh sb="3" eb="5">
      <t>シャカイ</t>
    </rPh>
    <rPh sb="6" eb="8">
      <t>カンキョウ</t>
    </rPh>
    <rPh sb="9" eb="10">
      <t>サン</t>
    </rPh>
    <rPh sb="10" eb="12">
      <t>ソクメン</t>
    </rPh>
    <rPh sb="14" eb="16">
      <t>カンケイ</t>
    </rPh>
    <phoneticPr fontId="1"/>
  </si>
  <si>
    <t>産業</t>
    <rPh sb="0" eb="2">
      <t>サンギョウ</t>
    </rPh>
    <phoneticPr fontId="1"/>
  </si>
  <si>
    <t>社会</t>
    <rPh sb="0" eb="2">
      <t>シャカイ</t>
    </rPh>
    <phoneticPr fontId="1"/>
  </si>
  <si>
    <t>環境</t>
    <rPh sb="0" eb="2">
      <t>カンキョウ</t>
    </rPh>
    <phoneticPr fontId="1"/>
  </si>
  <si>
    <t>登録番号</t>
    <rPh sb="0" eb="2">
      <t>トウロク</t>
    </rPh>
    <rPh sb="2" eb="4">
      <t>バンゴウ</t>
    </rPh>
    <phoneticPr fontId="1"/>
  </si>
  <si>
    <t>概要</t>
    <rPh sb="0" eb="2">
      <t>ガイヨウ</t>
    </rPh>
    <phoneticPr fontId="1"/>
  </si>
  <si>
    <t>プロジェクト
名称</t>
    <rPh sb="7" eb="9">
      <t>メイショウ</t>
    </rPh>
    <phoneticPr fontId="1"/>
  </si>
  <si>
    <t>産業と技術革新の
基盤をつくろう</t>
    <rPh sb="0" eb="2">
      <t>サンギョウ</t>
    </rPh>
    <rPh sb="3" eb="5">
      <t>ギジュツ</t>
    </rPh>
    <rPh sb="5" eb="7">
      <t>カクシン</t>
    </rPh>
    <rPh sb="9" eb="11">
      <t>キバン</t>
    </rPh>
    <phoneticPr fontId="1"/>
  </si>
  <si>
    <t>人や国の
不平等をなくそう</t>
    <rPh sb="0" eb="1">
      <t>ヒト</t>
    </rPh>
    <rPh sb="2" eb="3">
      <t>クニ</t>
    </rPh>
    <rPh sb="5" eb="8">
      <t>フビョウドウ</t>
    </rPh>
    <phoneticPr fontId="1"/>
  </si>
  <si>
    <t>住み続けられる
まちづくりを</t>
    <rPh sb="0" eb="1">
      <t>ス</t>
    </rPh>
    <rPh sb="2" eb="3">
      <t>ツヅ</t>
    </rPh>
    <phoneticPr fontId="1"/>
  </si>
  <si>
    <t>質の高い教育を
みんなに</t>
    <rPh sb="0" eb="1">
      <t>シツ</t>
    </rPh>
    <rPh sb="2" eb="3">
      <t>タカ</t>
    </rPh>
    <rPh sb="4" eb="6">
      <t>キョウイク</t>
    </rPh>
    <phoneticPr fontId="1"/>
  </si>
  <si>
    <t>つくる責任
つかう責任</t>
    <rPh sb="3" eb="5">
      <t>セキニン</t>
    </rPh>
    <rPh sb="9" eb="11">
      <t>セキニン</t>
    </rPh>
    <phoneticPr fontId="1"/>
  </si>
  <si>
    <t>安全な水とトイレを
世界中に</t>
    <rPh sb="0" eb="2">
      <t>アンゼン</t>
    </rPh>
    <rPh sb="3" eb="4">
      <t>ミズ</t>
    </rPh>
    <rPh sb="10" eb="12">
      <t>セカイ</t>
    </rPh>
    <rPh sb="12" eb="13">
      <t>ジュウ</t>
    </rPh>
    <phoneticPr fontId="1"/>
  </si>
  <si>
    <t>ジェンダー平等を
実現しよう</t>
    <rPh sb="5" eb="7">
      <t>ビョウドウ</t>
    </rPh>
    <rPh sb="9" eb="11">
      <t>ジツゲン</t>
    </rPh>
    <phoneticPr fontId="1"/>
  </si>
  <si>
    <t>プロジェクト
現状</t>
    <rPh sb="7" eb="9">
      <t>ゲンジョウ</t>
    </rPh>
    <phoneticPr fontId="1"/>
  </si>
  <si>
    <t>プロジェクト
想定効果</t>
    <rPh sb="7" eb="9">
      <t>ソウテイ</t>
    </rPh>
    <rPh sb="9" eb="11">
      <t>コウカ</t>
    </rPh>
    <phoneticPr fontId="1"/>
  </si>
  <si>
    <t>プロジェクト
目標</t>
    <rPh sb="7" eb="9">
      <t>モクヒョウ</t>
    </rPh>
    <phoneticPr fontId="1"/>
  </si>
  <si>
    <t>事業計画</t>
    <rPh sb="0" eb="2">
      <t>ジギョウ</t>
    </rPh>
    <rPh sb="2" eb="4">
      <t>ケイカク</t>
    </rPh>
    <phoneticPr fontId="1"/>
  </si>
  <si>
    <t>スケジュール</t>
    <phoneticPr fontId="1"/>
  </si>
  <si>
    <t>２０２２年</t>
    <rPh sb="4" eb="5">
      <t>ネン</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</si>
  <si>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</si>
  <si>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</si>
  <si>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</si>
  <si>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</si>
  <si>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</si>
  <si>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</si>
  <si>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</si>
  <si>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</si>
  <si>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旬・日</t>
    <rPh sb="0" eb="1">
      <t>シュン</t>
    </rPh>
    <rPh sb="2" eb="3">
      <t>ニチ</t>
    </rPh>
    <phoneticPr fontId="1"/>
  </si>
  <si>
    <t>実施事項</t>
    <rPh sb="0" eb="2">
      <t>ジッシ</t>
    </rPh>
    <rPh sb="2" eb="4">
      <t>ジコウ</t>
    </rPh>
    <phoneticPr fontId="1"/>
  </si>
  <si>
    <t>収支予算</t>
    <rPh sb="0" eb="2">
      <t>シュウシ</t>
    </rPh>
    <rPh sb="2" eb="4">
      <t>ヨサン</t>
    </rPh>
    <phoneticPr fontId="1"/>
  </si>
  <si>
    <t>歳入</t>
    <rPh sb="0" eb="2">
      <t>サイニュウ</t>
    </rPh>
    <phoneticPr fontId="1"/>
  </si>
  <si>
    <t>時期</t>
    <rPh sb="0" eb="2">
      <t>ジキ</t>
    </rPh>
    <phoneticPr fontId="1"/>
  </si>
  <si>
    <t>説明</t>
    <rPh sb="0" eb="2">
      <t>セツメイ</t>
    </rPh>
    <phoneticPr fontId="1"/>
  </si>
  <si>
    <t>　</t>
    <phoneticPr fontId="1"/>
  </si>
  <si>
    <t>金額</t>
    <rPh sb="0" eb="2">
      <t>キンガク</t>
    </rPh>
    <phoneticPr fontId="1"/>
  </si>
  <si>
    <t>小計</t>
    <rPh sb="0" eb="2">
      <t>ショウケイ</t>
    </rPh>
    <phoneticPr fontId="1"/>
  </si>
  <si>
    <t>歳出</t>
    <rPh sb="0" eb="2">
      <t>サイシュツ</t>
    </rPh>
    <phoneticPr fontId="1"/>
  </si>
  <si>
    <t>富士市ＳＤＧｓプロジェクトエッグ補助金</t>
    <rPh sb="0" eb="3">
      <t>フジシ</t>
    </rPh>
    <rPh sb="16" eb="19">
      <t>ホジョキン</t>
    </rPh>
    <phoneticPr fontId="1"/>
  </si>
  <si>
    <t>収支</t>
    <rPh sb="0" eb="2">
      <t>シュウシ</t>
    </rPh>
    <phoneticPr fontId="1"/>
  </si>
  <si>
    <t>合計</t>
    <rPh sb="0" eb="2">
      <t>ゴウケイ</t>
    </rPh>
    <phoneticPr fontId="1"/>
  </si>
  <si>
    <t>補助額</t>
    <rPh sb="0" eb="2">
      <t>ホジョ</t>
    </rPh>
    <rPh sb="2" eb="3">
      <t>ガク</t>
    </rPh>
    <phoneticPr fontId="1"/>
  </si>
  <si>
    <t>事業額</t>
    <rPh sb="0" eb="2">
      <t>ジギョウ</t>
    </rPh>
    <rPh sb="2" eb="3">
      <t>ガク</t>
    </rPh>
    <phoneticPr fontId="1"/>
  </si>
  <si>
    <t>ＦＳＰＥ－00000000</t>
    <phoneticPr fontId="1"/>
  </si>
  <si>
    <t>〇</t>
  </si>
  <si>
    <t>デジタル技術の適用分野が広がることで、窓口への移動や書類の作成や郵送などの手続きが減ることにより、環境負荷が減少することが期待できる。</t>
    <rPh sb="4" eb="6">
      <t>ギジュツ</t>
    </rPh>
    <rPh sb="7" eb="9">
      <t>テキヨウ</t>
    </rPh>
    <rPh sb="9" eb="11">
      <t>ブンヤ</t>
    </rPh>
    <rPh sb="12" eb="13">
      <t>ヒロ</t>
    </rPh>
    <rPh sb="19" eb="21">
      <t>マドグチ</t>
    </rPh>
    <rPh sb="23" eb="25">
      <t>イドウ</t>
    </rPh>
    <rPh sb="26" eb="28">
      <t>ショルイ</t>
    </rPh>
    <rPh sb="29" eb="31">
      <t>サクセイ</t>
    </rPh>
    <rPh sb="32" eb="34">
      <t>ユウソウ</t>
    </rPh>
    <rPh sb="37" eb="39">
      <t>テツヅ</t>
    </rPh>
    <rPh sb="41" eb="42">
      <t>ヘ</t>
    </rPh>
    <rPh sb="49" eb="51">
      <t>カンキョウ</t>
    </rPh>
    <rPh sb="51" eb="53">
      <t>フカ</t>
    </rPh>
    <rPh sb="54" eb="56">
      <t>ゲンショウ</t>
    </rPh>
    <rPh sb="61" eb="63">
      <t>キタイ</t>
    </rPh>
    <phoneticPr fontId="1"/>
  </si>
  <si>
    <t>高齢者の基礎的サービスへのアクセスを確保し、経済的資源についても平等な権利を持つことができるようになることを目標としている。</t>
    <rPh sb="0" eb="2">
      <t>コウレイ</t>
    </rPh>
    <rPh sb="2" eb="3">
      <t>シャ</t>
    </rPh>
    <rPh sb="18" eb="20">
      <t>カクホ</t>
    </rPh>
    <rPh sb="54" eb="56">
      <t>モクヒョウ</t>
    </rPh>
    <phoneticPr fontId="1"/>
  </si>
  <si>
    <t>デジタル技術の普及による効率化及びフィードバックによる技術の発展を目標としている。
また。デジタル技術を使いこなせないことでサービスにアクセスできなくなる不平等の是正を目標としている。</t>
    <rPh sb="4" eb="6">
      <t>ギジュツ</t>
    </rPh>
    <rPh sb="7" eb="9">
      <t>フキュウ</t>
    </rPh>
    <rPh sb="12" eb="15">
      <t>コウリツカ</t>
    </rPh>
    <rPh sb="15" eb="16">
      <t>オヨ</t>
    </rPh>
    <rPh sb="27" eb="29">
      <t>ギジュツ</t>
    </rPh>
    <rPh sb="30" eb="32">
      <t>ハッテン</t>
    </rPh>
    <rPh sb="49" eb="51">
      <t>ギジュツ</t>
    </rPh>
    <rPh sb="52" eb="53">
      <t>ツカ</t>
    </rPh>
    <rPh sb="77" eb="80">
      <t>フビョウドウ</t>
    </rPh>
    <rPh sb="81" eb="83">
      <t>ゼセイ</t>
    </rPh>
    <phoneticPr fontId="1"/>
  </si>
  <si>
    <t>目標</t>
  </si>
  <si>
    <t>目標名</t>
  </si>
  <si>
    <t>ターゲット</t>
  </si>
  <si>
    <t>内容</t>
  </si>
  <si>
    <t>01</t>
  </si>
  <si>
    <t>「貧困をなくそう」</t>
  </si>
  <si>
    <t>1.1</t>
  </si>
  <si>
    <t>2030年までに、現在1日1.25ドル未満で生活する人々と定義されている極度の貧困をあらゆる場所で終わらせる。</t>
  </si>
  <si>
    <t>1.2</t>
  </si>
  <si>
    <t>2030年までに、各国定義によるあらゆる次元の貧困状態にある、全ての年齢の男性、女性、子どもの割合を半減させる。</t>
  </si>
  <si>
    <t>1.3</t>
  </si>
  <si>
    <t>各国において最低限の基準を含む適切な社会保障制度及び対策を実施し、2030年までに貧困層及び脆弱層に対し十分な保護を達成する。</t>
  </si>
  <si>
    <t>1.4</t>
  </si>
  <si>
    <t>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</si>
  <si>
    <t>1.5</t>
  </si>
  <si>
    <t>2030年までに、貧困層や脆弱な状況にある人々の強靭性（レジリエンス）を構築し、気候変動に関連する極端な気象現象やその他の経済、社会、経済的ショックや災害に暴露や脆弱性を軽減する。</t>
  </si>
  <si>
    <t>1.a</t>
  </si>
  <si>
    <t>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</si>
  <si>
    <t>1.b</t>
  </si>
  <si>
    <t>貧困撲滅のための行動への投資拡大を支援するため、国、地域及び国際レベルで、貧困層やジェンダーに配慮した開発戦略に基づいた適正な政策的枠組みを構築する。</t>
  </si>
  <si>
    <t>02</t>
  </si>
  <si>
    <t>「飢餓をゼロに」</t>
  </si>
  <si>
    <t>2.1</t>
  </si>
  <si>
    <t>2030年までに、飢餓を撲滅し、全ての人々、特に貧困層及び用事を含む脆弱な立場にある人々が一年中安全かつ栄養のある食料を十分得られるようにする。</t>
  </si>
  <si>
    <t>2.2</t>
  </si>
  <si>
    <t>5歳未満の子供の発育疎外や消耗性疾患について国際的に合意されたターゲットを2025年までに達成するなど、2030年までにあらゆる形態の栄養不良を解消し、若年女子、妊婦・授乳婦及び高齢者の栄養ニーズへの対処を行う。</t>
  </si>
  <si>
    <t>2.3</t>
  </si>
  <si>
    <t>2030年までに、土地、その他の生産資源や、投入財、知識、金融サービス、市場及び高付加価値化や非農業雇用の機会への確実かつ平等なアクセスの確保などを通じて、助成、先住民、家族農家、牧畜民及び漁業者をはじめとする小規模食糧生産者の農業生産及び所得を倍増させる。</t>
  </si>
  <si>
    <t>2.4</t>
  </si>
  <si>
    <t>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</si>
  <si>
    <t>2.5</t>
  </si>
  <si>
    <t>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</si>
  <si>
    <t>2.a</t>
  </si>
  <si>
    <t>開発途上国、特に後発開発途上国における農業生産能力向上のために、国際協力の強化などを通じて、農村インフラ、農業研究・普及サービス、技術開発及び植物・家畜のジーン・バンクへの投資の拡大を図る。</t>
  </si>
  <si>
    <t>2.b</t>
  </si>
  <si>
    <t>ドーハ開発ラウンドのマンデートに従い、全ての農産物輸出補助金及び同等の効果を持つ全ての輸出措置の同時撤廃などを通じて、世界の市場における貿易制限や歪みを是正及び防止する。</t>
  </si>
  <si>
    <t>2.c</t>
  </si>
  <si>
    <t>食料価格の極端な変動に歯止めをかけるため、食料市場及びデリバティブ市場の適正な機能を確保するための措置を講じ、食料備蓄などの市場情報への適時のアクセスを容易にする。</t>
  </si>
  <si>
    <t>03</t>
  </si>
  <si>
    <t>「すべての人に健康と福祉を」</t>
  </si>
  <si>
    <t>3.1</t>
  </si>
  <si>
    <t>2030年までに、世界の妊産婦の死亡率を出生10万人当たり70人未満に削減する。</t>
  </si>
  <si>
    <t>3.2</t>
  </si>
  <si>
    <t>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</si>
  <si>
    <t>3.3</t>
  </si>
  <si>
    <t>2030年までに、エイズ、結核、マラリア及び顧みられない熱帯病といった伝染病を根絶するとともに肝炎、水系感染症及びその他の感染症に対処する。</t>
  </si>
  <si>
    <t>3.4</t>
  </si>
  <si>
    <t>2030年までに、非感染性疾患による若年死亡率を、予防や治療を通じて３分の１減少させ、精神保健及び福祉を促進する。</t>
  </si>
  <si>
    <t>3.5</t>
  </si>
  <si>
    <t>薬物乱用やアルコールの有害な摂取を含む、物質乱用の防止・治療を強化する。</t>
  </si>
  <si>
    <t>3.6</t>
  </si>
  <si>
    <t>2020年までに、世界の道路交通事故による死傷者を半減させる。</t>
  </si>
  <si>
    <t>3.7</t>
  </si>
  <si>
    <t>2030年までに、家族計画、情報・教育及び性と生殖に関する健康の国家戦略・計画への組み入れを含む、性と生殖に関する保健サービスを全ての人々が利用できるようにする。</t>
  </si>
  <si>
    <t>3.8</t>
  </si>
  <si>
    <t>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</si>
  <si>
    <t>3.9</t>
  </si>
  <si>
    <t>2030年までに、有害化学物質、並びに大気、水質及び土壌の汚染による死亡及び疾病の件数を大幅に減少させる。</t>
  </si>
  <si>
    <t>3.a</t>
  </si>
  <si>
    <t>全ての国々において、たばこの規制に関する世界保健機関枠組条約の実施を適宜強化する。</t>
  </si>
  <si>
    <t>3.b</t>
  </si>
  <si>
    <t>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t>
  </si>
  <si>
    <t>3.c</t>
  </si>
  <si>
    <t>開発途上国、特に後発開発途上国及び小島嶼開発途上国において保健財政及び保健人材の採用、能力開発・訓練及び定着を大幅に拡大させる。</t>
  </si>
  <si>
    <t>3.d</t>
  </si>
  <si>
    <t>全ての国々、特に開発途上国の国家・世界規模な健康危険因子の早期警告、危険因子緩和及び危険因子管理のための能力を強化する。</t>
  </si>
  <si>
    <t>04</t>
  </si>
  <si>
    <t>「質の高い教育をみんなに」</t>
  </si>
  <si>
    <t>4.1</t>
  </si>
  <si>
    <t>2030年までに、全ての子供が男女の区別なく、適切かつ効果的な学習成果をもたらす、無償かつ公正で質の高い初等教育及び中等教育を修了できるようにする。</t>
  </si>
  <si>
    <t>4.2</t>
  </si>
  <si>
    <t>2030年までに、全ての子供が男女の区別なく、質の高い乳幼児の発達・ケア及び就学前教育にアクセスすることにより、初等教育を受ける準備が整うようにする。</t>
  </si>
  <si>
    <t>4.3</t>
  </si>
  <si>
    <t>2030年までに、全ての人々が男女の区別なく、手の届く質の高い技術教育・職業教育及び大学を含む高等教育への平等なアクセスを得られるようにする。</t>
  </si>
  <si>
    <t>4.4</t>
  </si>
  <si>
    <t>2030年までに、技術的・職業的スキルなど、雇用、働きがいのある人間らしい仕事及び起業に必要な技能を備えた若者と成人の割合を大幅に増加させる。</t>
  </si>
  <si>
    <t>4.5</t>
  </si>
  <si>
    <t>2030年までに、教育におけるジェンダー格差を無くし、障害者、先住民及び脆弱な立場にある子供など、脆弱層があらゆるレベルの教育や職業訓練に平等にアクセスできるようにする。</t>
  </si>
  <si>
    <t>4.6</t>
  </si>
  <si>
    <t>2030年までに、全ての若者及び大多数（男女ともに）の成人が、読み書き能力及び基本的計算能力を身に付けられるようにする。</t>
  </si>
  <si>
    <t>4.7</t>
  </si>
  <si>
    <t>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</si>
  <si>
    <t>4.a</t>
  </si>
  <si>
    <t>子供、障害及びジェンダーに配慮した教育施設を構築・改良し、全ての人々に安全で非暴力的、包摂的、効果的な学習環境を提供できるようにする。</t>
  </si>
  <si>
    <t>4.b</t>
  </si>
  <si>
    <t>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</si>
  <si>
    <t>4.c</t>
  </si>
  <si>
    <t>2030年までに、開発途上国、特に後発開発途上国及び小島嶼開発途上国における教員研修のための国際協力などを通じて、質の高い教員の数を大幅に増加させる。</t>
  </si>
  <si>
    <t>05</t>
  </si>
  <si>
    <t>「ジェンダー平等を実現しよう」</t>
  </si>
  <si>
    <t>5.1</t>
  </si>
  <si>
    <t>あらゆる場所における全ての女性及び女児に対するあらゆる形態の差別を撤廃する。</t>
  </si>
  <si>
    <t>5.2</t>
  </si>
  <si>
    <t>人身売買や性的、その他の種類の搾取など、全ての女性及び女児に対する、公共・私的空間におけるあらゆる形態の暴力を排除する。</t>
  </si>
  <si>
    <t>5.3</t>
  </si>
  <si>
    <t>未成年者の結婚、早期結婚、強制結婚及び女性器切除など、あらゆる有害な慣行を撤廃する。</t>
  </si>
  <si>
    <t>5.4</t>
  </si>
  <si>
    <t>公共のサービス、インフラ及び社会保障政策の提供、並びに各国の状況に応じた世帯・家族内における責任分担を通じて、無報酬の育児・介護や家事労働を認識・評価する。</t>
  </si>
  <si>
    <t>5.5</t>
  </si>
  <si>
    <t>政治、経済、公共分野でのあらゆるレベルの意思決定において、完全かつ効果的な女性の参画及び平等なリーダーシップの機会を確保する。</t>
  </si>
  <si>
    <t>5.6</t>
  </si>
  <si>
    <t>国際人口・開発会議（ICPD）の行動計画及び北京行動綱領、並びにこれらの検証会議の成果文書に従い、性と生殖に関する健康及び権利への普遍的アクセスを確保する。</t>
  </si>
  <si>
    <t>5.a</t>
  </si>
  <si>
    <t>女性に対し、経済的資源に対する同等の権利、並びに各国法に従い、オーナーシップ及び土地その他の財産、金融サービス、相続財産、天然資源に対するアクセスを与えるための改革に着手する。</t>
  </si>
  <si>
    <t>5.b</t>
  </si>
  <si>
    <t>女性の能力強化促進のため、ICTをはじめとする実現技術の活用を強化する。</t>
  </si>
  <si>
    <t>5.c</t>
  </si>
  <si>
    <t>ジェンダー平等の促進、並びに全ての女性及び女子のあらゆるレベルでの能力強化のための適正な政策及び拘束力のある法規を導入・強化する。</t>
  </si>
  <si>
    <t>06</t>
  </si>
  <si>
    <t>「安全な水とトイレを世界中に」</t>
  </si>
  <si>
    <t>6.1</t>
  </si>
  <si>
    <t>2030年までに、全ての人々の、安全で安価な飲料水の普遍的かつ衡平なアクセスを達成する。</t>
  </si>
  <si>
    <t>6.2</t>
  </si>
  <si>
    <t>2030年までに、全ての人々の、適切かつ平等な下水施設・衛生施設へのアクセスを達成し、野外での排泄をなくす。女性及び女児、並びに脆弱な立場にある人々のニーズに特に注意を払う。</t>
  </si>
  <si>
    <t>6.3</t>
  </si>
  <si>
    <t>2030年までに、汚染の減少、投棄の廃絶と有害な化学物・物質の放出の最小化、未処理の排水の割合半減及び再生利用と安全な再利用の世界的規模で大幅に増加させることにより、水質を改善する。</t>
  </si>
  <si>
    <t>6.4</t>
  </si>
  <si>
    <t>2030年までに、全セクターにおいて水利用の効率を大幅に改善し、淡水の持続可能な採取及び供給を確保し水不足に対処するとともに、水不足に悩む人々の数を大幅に減少させる。</t>
  </si>
  <si>
    <t>6.5</t>
  </si>
  <si>
    <t>2030年までに、国境を越えた適切な協力を含む、あらゆるレベルでの統合水資源管理を実施する。</t>
  </si>
  <si>
    <t>6.6</t>
  </si>
  <si>
    <t>2020年までに、山地、森林、湿地、河川、帯水層、湖沼を含む水に関連する生態系の保護・回復を行う。</t>
  </si>
  <si>
    <t>6.a</t>
  </si>
  <si>
    <t>2030年までに、集水、海水淡水化、水の効率的利用、排水処理、リサイクル・再利用技術を含む開発途上国における水と衛生分野での活動と計画を対象とした国際協力と能力構築支援を拡大する。</t>
  </si>
  <si>
    <t>6.b</t>
  </si>
  <si>
    <t>水と衛生に関わる分野の管理向上における地域コミュニティの参加を支援・強化する。</t>
  </si>
  <si>
    <t>07</t>
  </si>
  <si>
    <t>「エネルギーをみんなにそしてクリーンに」</t>
  </si>
  <si>
    <t>7.1</t>
  </si>
  <si>
    <t>2030年までに、安価かつ信頼できる現代的エネルギーサービスへの普遍的アクセスを確保する。</t>
  </si>
  <si>
    <t>7.2</t>
  </si>
  <si>
    <t>2030年までに、世界のエネルギーミックスにおける再生可能エネルギーの割合を大幅に拡大させる。</t>
  </si>
  <si>
    <t>7.3</t>
  </si>
  <si>
    <t>2030年までに、世界全体のエネルギー効率の改善率を倍増させる。</t>
  </si>
  <si>
    <t>7.a</t>
  </si>
  <si>
    <t>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</si>
  <si>
    <t>7.b</t>
  </si>
  <si>
    <t>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</si>
  <si>
    <t>08</t>
  </si>
  <si>
    <t>「働きがいも経済成長も」</t>
  </si>
  <si>
    <t>8.1</t>
  </si>
  <si>
    <t>各国の状況に応じて、一人当たり経済成長率を持続させる。特に後発開発途上国は少なくとも年率７%の成長率を保つ。</t>
  </si>
  <si>
    <t>8.2</t>
  </si>
  <si>
    <t>高付加価値セクターや労働集約型セクターに重点を置くことなどにより、多様化、技術向上及びイノベーションを通じた高いレベルの経済生産性を達成する。</t>
  </si>
  <si>
    <t>8.3</t>
  </si>
  <si>
    <t>生産活動や適切な雇用創出、起業、創造性及びイノベーションを支援する開発重視型の政策を促進するとともに、金融サービスへのアクセス改善などを通じて中小零細企業の設立や成長を奨励する。</t>
  </si>
  <si>
    <t>8.4</t>
  </si>
  <si>
    <t>2030年までに、世界の消費と生産における資源効率を漸進的に改善させ、先進国主導の下、持続可能な消費と生産に関する10年計画枠組みに従い、経済成長と環境悪化の分断を図る。</t>
  </si>
  <si>
    <t>8.5</t>
  </si>
  <si>
    <t>2030年までに、若者や障害者を含む全ての男性及び女性の、完全かつ生産的な雇用及び働きがいのある人間らしい仕事、並びに同一労働同一賃金を達成する。</t>
  </si>
  <si>
    <t>8.6</t>
  </si>
  <si>
    <t>2020年までに、就労、就学及び職業訓練のいずれも行っていない若者の割合を大幅に減らす。</t>
  </si>
  <si>
    <t>8.7</t>
  </si>
  <si>
    <t>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t>
  </si>
  <si>
    <t>8.8</t>
  </si>
  <si>
    <t>移住労働者、特に女性の移住労働者や不安定な雇用状態にある労働者など、全ての労働者の権利を保護し、安全・安心な労働環境を促進する。</t>
  </si>
  <si>
    <t>8.9</t>
  </si>
  <si>
    <t>2030年までに、雇用創出、地方の文化振興・産品販促につながる持続可能な観光業を促進するための政策を立案し実施する。</t>
  </si>
  <si>
    <t>8.10</t>
  </si>
  <si>
    <t>国内の金融機関の能力を強化し、全ての人々の銀行取引、保険及び金融サービスへのアクセスを促進・拡大する。</t>
  </si>
  <si>
    <t>8.a</t>
  </si>
  <si>
    <t>後発開発途上国への貿易関連技術支援のための拡大統合フレームワーク（EIF）などを通じた支援を含む、開発途上国、特に後発開発途上国に対する貿易のための援助を拡大する。</t>
  </si>
  <si>
    <t>8.b</t>
  </si>
  <si>
    <t>2020年までに、若年雇用のための世界的戦略及び国際労働機関（ILO）の仕事に関する世界協定の実施を展開・運用化する。</t>
  </si>
  <si>
    <t>09</t>
  </si>
  <si>
    <t>「産業と技術革新の基盤をつくろう」</t>
  </si>
  <si>
    <t>9.1</t>
  </si>
  <si>
    <t>全ての人々に安価で公平なアクセスに重点を置いた経済発展と人間の福祉を支援するために、地域・越境インフラを含む質の高い、信頼でき、持続可能かつ強靱（レジリエント）なインフラを開発する。</t>
  </si>
  <si>
    <t>9.2</t>
  </si>
  <si>
    <t>包摂的かつ持続可能な産業化を促進し、2030年までに各国の状況に応じて雇用及びGDPに占める産業セクターの割合を大幅に増加させる。後発開発途上国については同割合を倍増させる。</t>
  </si>
  <si>
    <t>9.3</t>
  </si>
  <si>
    <t>特に開発途上国における小規模の製造業その他の企業の、安価な資金貸付などの金融サービスやバリューチェーン及び市場への統合へのアクセスを拡大する。</t>
  </si>
  <si>
    <t>9.4</t>
  </si>
  <si>
    <t>2030年までに、資源利用効率の向上とクリーン技術及び環境に配慮した技術・産業プロセスの導入拡大を通じたインフラ改良や産業改善により、持続可能性を向上させる。全ての国々は各国の能力に応じた取組を行う。</t>
  </si>
  <si>
    <t>9.5</t>
  </si>
  <si>
    <t>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</si>
  <si>
    <t>9.a</t>
  </si>
  <si>
    <t>アフリカ諸国、後発開発途上国、内陸開発途上国及び小島嶼開発途上国への金融・テクノロジー・技術の支援強化を通じて、開発途上国における持続可能かつ強靱（レジリエント）なインフラ開発を促進する。</t>
  </si>
  <si>
    <t>9.b</t>
  </si>
  <si>
    <t>産業の多様化や商品への付加価値創造などに資する政策環境の確保などを通じて、開発途上国の国内における技術開発、研究及びイノベーションを支援する。</t>
  </si>
  <si>
    <t>9.c</t>
  </si>
  <si>
    <t>後発開発途上国において情報通信技術へのアクセスを大幅に向上させ、2020年までに普遍的かつ安価なインターネットアクセスを提供できるよう図る。</t>
  </si>
  <si>
    <t>10</t>
  </si>
  <si>
    <t>「人や国の不平等をなくそう」</t>
  </si>
  <si>
    <t>10.1</t>
  </si>
  <si>
    <t>2030年までに、各国の所得下位40%の所得成長率について、国内平均を上回る数値を漸進的に達成し、持続させる。</t>
  </si>
  <si>
    <t>10.2</t>
  </si>
  <si>
    <t>2030年までに、年齢、性別、障害、人種、民族、出自、宗教、あるいは経済的地位その他の状況に関わりなく、全ての人々の能力強化及び社会的、経済的及び政治的な包含を促進する。</t>
  </si>
  <si>
    <t>10.3</t>
  </si>
  <si>
    <t>差別的な法律、政策及び慣行の撤廃、並びに適切な関連法規、政策、行動の促進などを通じて、機会均等を確保し、成果の不平等を是正する。</t>
  </si>
  <si>
    <t>10.4</t>
  </si>
  <si>
    <t>税制、賃金、社会保障政策をはじめとする政策を導入し、平等の拡大を漸進的に達成する。</t>
  </si>
  <si>
    <t>10.5</t>
  </si>
  <si>
    <t>世界金融市場と金融機関に対する規制とモニタリングを改善し、こうした規制の実施を強化する。</t>
  </si>
  <si>
    <t>10.6</t>
  </si>
  <si>
    <t>地球規模の国際経済・金融制度の意思決定における開発途上国の参加や発言力を拡大させることにより、より効果的で信用力があり、説明責任のある正当な制度を実現する。</t>
  </si>
  <si>
    <t>10.7</t>
  </si>
  <si>
    <t>計画に基づき良く管理された移民政策の実施などを通じて、秩序のとれた、安全で規則的かつ責任ある移住や流動性を促進する。</t>
  </si>
  <si>
    <t>10.a</t>
  </si>
  <si>
    <t>世界貿易機関（WTO）協定に従い、開発途上国、特に後発開発途上国に対する特別かつ異なる待遇の原則を実施する。</t>
  </si>
  <si>
    <t>10.b</t>
  </si>
  <si>
    <t>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</si>
  <si>
    <t>10.c</t>
  </si>
  <si>
    <t>2030年までに、移住労働者による送金コストを３%未満に引き下げ、コストが5%を越える送金経路を撤廃する。</t>
  </si>
  <si>
    <t>11</t>
  </si>
  <si>
    <t>「住み続けられるまちづくりを」</t>
  </si>
  <si>
    <t>11.1</t>
  </si>
  <si>
    <t>2030年までに、全ての人々の、適切、安全かつ安価な住宅及び基本的サービスへのアクセスを確保し、スラムを改善する。</t>
  </si>
  <si>
    <t>11.2</t>
  </si>
  <si>
    <t>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</si>
  <si>
    <t>11.3</t>
  </si>
  <si>
    <t>2030年までに、包摂的かつ持続可能な都市化を促進し、全ての国々の参加型、包摂的かつ持続可能な人間居住計画・管理の能力を強化する。</t>
  </si>
  <si>
    <t>11.4</t>
  </si>
  <si>
    <t>世界の文化遺産及び自然遺産の保護・保全の努力を強化する。</t>
  </si>
  <si>
    <t>11.5</t>
  </si>
  <si>
    <t>2030年までに、貧困層及び脆弱な立場にある人々の保護に焦点をあてながら、水関連災害などの災害による死者や被災者数を大幅に削減し、世界の国内総生産比で直接的経済損失を大幅に減らす。</t>
  </si>
  <si>
    <t>11.6</t>
  </si>
  <si>
    <t>2030年までに、大気の質及び一般並びにその他の廃棄物の管理に特別な注意を払うことによるものを含め、都市の一人当たりの環境上の悪影響を軽減する。</t>
  </si>
  <si>
    <t>11.7</t>
  </si>
  <si>
    <t>2030年までに、女性、子供、高齢者及び障害者を含め、人々に安全で包摂的かつ利用が容易な緑地や公共スペースへの普遍的アクセスを提供する。</t>
  </si>
  <si>
    <t>11.a</t>
  </si>
  <si>
    <t>各国・地域規模の開発計画の強化を通じて、経済、社会、環境面における都市部、都市周辺部及び農村部間の良好なつながりを支援する。</t>
  </si>
  <si>
    <t>11.b</t>
  </si>
  <si>
    <t>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</si>
  <si>
    <t>11.c</t>
  </si>
  <si>
    <t>財政的及び技術的な支援などを通じて、後発開発途上国における現地の資材を用いた、持続可能かつ強靱（レジリエント）な建造物の整備を支援する。</t>
  </si>
  <si>
    <t>12</t>
  </si>
  <si>
    <t>「つくる責任つかう責任」</t>
  </si>
  <si>
    <t>12.1</t>
  </si>
  <si>
    <t>開発途上国の開発状況や能力を勘案しつつ、持続可能な消費と生産に関する10年計画枠組み（10YFP）を実施し、先進国主導の下、全ての国々が対策を講じる。</t>
  </si>
  <si>
    <t>12.2</t>
  </si>
  <si>
    <t>2030年までに天然資源の持続可能な管理及び効率的な利用を達成する。</t>
  </si>
  <si>
    <t>12.3</t>
  </si>
  <si>
    <t>2030年までに小売・消費レベルにおける世界全体の一人当たりの食料の廃棄を半減させ、収穫後損失などの生産・サプライチェーンにおける食品ロスを減少させる。</t>
  </si>
  <si>
    <t>12.4</t>
  </si>
  <si>
    <t>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</si>
  <si>
    <t>12.5</t>
  </si>
  <si>
    <t>2030年までに、廃棄物の発生防止、削減、再生利用及び再利用により、廃棄物の発生を大幅に削減する。</t>
  </si>
  <si>
    <t>12.6</t>
  </si>
  <si>
    <t>特に大企業や多国籍企業などの企業に対し、持続可能な取り組みを導入し、持続可能性に関する情報を定期報告に盛り込むよう奨励する。</t>
  </si>
  <si>
    <t>12.7</t>
  </si>
  <si>
    <t>国内の政策や優先事項に従って持続可能な公共調達の慣行を促進する。</t>
  </si>
  <si>
    <t>12.8</t>
  </si>
  <si>
    <t>2030年までに、人々があらゆる場所において、持続可能な開発及び自然と調和したライフスタイルに関する情報と意識を持つようにする。</t>
  </si>
  <si>
    <t>12.a</t>
  </si>
  <si>
    <t>開発途上国に対し、より持続可能な消費・生産形態の促進のための科学的・技術的能力の強化を支援する。</t>
  </si>
  <si>
    <t>12.b</t>
  </si>
  <si>
    <t>雇用創出、地方の文化振興・産品販促につながる持続可能な観光業に対して持続可能な開発がもたらす影響を測定する手法を開発・導入する。</t>
  </si>
  <si>
    <t>12.c</t>
  </si>
  <si>
    <t>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</si>
  <si>
    <t>13</t>
  </si>
  <si>
    <t>「気候変動に具体的な対策を」</t>
  </si>
  <si>
    <t>13.1</t>
  </si>
  <si>
    <t>全ての国々において、気候関連災害や自然災害に対する強靱性（レジリエンス）及び適応の能力を強化する。</t>
  </si>
  <si>
    <t>13.2</t>
  </si>
  <si>
    <t>気候変動対策を国別の政策、戦略及び計画に盛り込む。</t>
  </si>
  <si>
    <t>13.3</t>
  </si>
  <si>
    <t>気候変動の緩和、適応、影響軽減及び早期警戒に関する教育、啓発、人的能力及び制度機能を改善する。</t>
  </si>
  <si>
    <t>13.a</t>
  </si>
  <si>
    <t>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</si>
  <si>
    <t>13.b</t>
  </si>
  <si>
    <t>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</si>
  <si>
    <t>14</t>
  </si>
  <si>
    <t>「海の豊かさを守ろう」</t>
  </si>
  <si>
    <t>14.1</t>
  </si>
  <si>
    <t>2025年までに、海洋ごみや富栄養化を含む、特に陸上活動による汚染など、あらゆる種類の海洋汚染を防止し、大幅に削減する。</t>
  </si>
  <si>
    <t>14.2</t>
  </si>
  <si>
    <t>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</si>
  <si>
    <t>14.3</t>
  </si>
  <si>
    <t>あらゆるレベルでの科学的協力の促進などを通じて、海洋酸性化の影響を最小限化し、対処する。</t>
  </si>
  <si>
    <t>14.4</t>
  </si>
  <si>
    <t>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</si>
  <si>
    <t>14.5</t>
  </si>
  <si>
    <t>2020年までに、国内法及び国際法に則り、最大限入手可能な科学情報に基づいて、少なくとも沿岸域及び海域の10パーセントを保全する。</t>
  </si>
  <si>
    <t>14.6</t>
  </si>
  <si>
    <t>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</si>
  <si>
    <t>14.7</t>
  </si>
  <si>
    <t>2030年までに、漁業、水産養殖及び観光の持続可能な管理などを通じ、小島嶼開発途上国及び後発開発途上国の海洋資源の持続的な利用による経済的便益を増大させる。</t>
  </si>
  <si>
    <t>14.a</t>
  </si>
  <si>
    <t>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</si>
  <si>
    <t>14.b</t>
  </si>
  <si>
    <t>小規模・沿岸零細漁業者に対し、海洋資源及び市場へのアクセスを提供する。</t>
  </si>
  <si>
    <t>14.c</t>
  </si>
  <si>
    <t>「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</si>
  <si>
    <t>15</t>
  </si>
  <si>
    <t>「陸の豊かさも守ろう」</t>
  </si>
  <si>
    <t>15.1</t>
  </si>
  <si>
    <t>2020年までに、国際協定の下での義務に則って、森林、湿地、山地及び乾燥地をはじめとする陸域生態系と内陸淡水生態系及びそれらのサービスの保全、回復及び持続可能な利用を確保する。</t>
  </si>
  <si>
    <t>15.2</t>
  </si>
  <si>
    <t>2020年までに、あらゆる種類の森林の持続可能な経営の実施を促進し、森林減少を阻止し、劣化した森林を回復し、世界全体で新規植林及び再植林を大幅に増加させる。</t>
  </si>
  <si>
    <t>15.3</t>
  </si>
  <si>
    <t>2030年までに、砂漠化に対処し、砂漠化、干ばつ及び洪水の影響を受けた土地などの劣化した土地と土壌を回復し、土地劣化に荷担しない世界の達成に尽力する。</t>
  </si>
  <si>
    <t>15.4</t>
  </si>
  <si>
    <t>2030年までに持続可能な開発に不可欠な便益をもたらす山地生態系の能力を強化するため、生物多様性を含む山地生態系の保全を確実に行う。</t>
  </si>
  <si>
    <t>15.5</t>
  </si>
  <si>
    <t>自然生息地の劣化を抑制し、生物多様性の損失を阻止し、2020年までに絶滅危惧種を保護し、また絶滅防止するための緊急かつ意味のある対策を講じる。</t>
  </si>
  <si>
    <t>15.6</t>
  </si>
  <si>
    <t>国際合意に基づき、遺伝資源の利用から生ずる利益の公正かつ衡平な配分を推進するとともに、遺伝資源への適切なアクセスを推進する。</t>
  </si>
  <si>
    <t>15.7</t>
  </si>
  <si>
    <t>保護の対象となっている動植物種の密猟及び違法取引を撲滅するための緊急対策を講じるとともに、違法な野生生物製品の需要と供給の両面に対処する。</t>
  </si>
  <si>
    <t>15.8</t>
  </si>
  <si>
    <t>2020年までに、外来種の侵入を防止するとともに、これらの種による陸域・海洋生態系への影響を大幅に減少させるための対策を導入し、さらに優先種の駆除または根絶を行う。</t>
  </si>
  <si>
    <t>15.9</t>
  </si>
  <si>
    <t>2020年までに、生態系と生物多様性の価値を、国や地方の計画策定、開発プロセス及び貧困削減のための戦略及び会計に組み込む。</t>
  </si>
  <si>
    <t>15.a</t>
  </si>
  <si>
    <t>生物多様性と生態系の保全と持続的な利用のために、あらゆる資金源からの資金の動員及び大幅な増額を行う。</t>
  </si>
  <si>
    <t>15.b</t>
  </si>
  <si>
    <t>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</si>
  <si>
    <t>15.c</t>
  </si>
  <si>
    <t>持続的な生計機会を追求するために地域コミュニティの能力向上を図る等、保護種の密猟及び違法な取引に対処するための努力に対する世界的な支援を強化する。</t>
  </si>
  <si>
    <t>16</t>
  </si>
  <si>
    <t>「平和と公正をすべての人に」</t>
  </si>
  <si>
    <t>16.1</t>
  </si>
  <si>
    <t>あらゆる場所において、全ての形態の暴力及び暴力に関連する死亡率を大幅に減少させる。</t>
  </si>
  <si>
    <t>16.2</t>
  </si>
  <si>
    <t>子供に対する虐待、搾取、取引及びあらゆる形態の暴力及び拷問を撲滅する。</t>
  </si>
  <si>
    <t>16.3</t>
  </si>
  <si>
    <t>国家及び国際的なレベルでの法の支配を促進し、全ての人々に司法への平等なアクセスを提供する。</t>
  </si>
  <si>
    <t>16.4</t>
  </si>
  <si>
    <t>2030年までに、違法な資金及び武器の取引を大幅に減少させ、奪われた財産の回復及び返還を強化し、あらゆる形態の組織犯罪を根絶する。</t>
  </si>
  <si>
    <t>16.5</t>
  </si>
  <si>
    <t>あらゆる形態の汚職や贈賄を大幅に減少させる。</t>
  </si>
  <si>
    <t>16.6</t>
  </si>
  <si>
    <t>あらゆるレベルにおいて、有効で説明責任のある透明性の高い公共機関を発展させる。</t>
  </si>
  <si>
    <t>16.7</t>
  </si>
  <si>
    <t>あらゆるレベルにおいて、対応的、包摂的、参加型及び代表的な意思決定を確保する。</t>
  </si>
  <si>
    <t>16.8</t>
  </si>
  <si>
    <t>グローバル・ガバナンス機関への開発途上国の参加を拡大・強化する。</t>
  </si>
  <si>
    <t>16.9</t>
  </si>
  <si>
    <t>2030年までに、全ての人々に出生登録を含む法的な身分証明を提供する。</t>
  </si>
  <si>
    <t>16.10</t>
  </si>
  <si>
    <t>国内法規及び国際協定に従い、情報への公共アクセスを確保し、基本的自由を保障する。</t>
  </si>
  <si>
    <t>16.a</t>
  </si>
  <si>
    <t>特に開発途上国において、暴力の防止とテロリズム・犯罪の撲滅に関するあらゆるレベルでの能力構築のため、国際協力などを通じて関連国家機関を強化する。</t>
  </si>
  <si>
    <t>16.b</t>
  </si>
  <si>
    <t>持続可能な開発のための非差別的な法規及び政策を推進し、実施する。</t>
  </si>
  <si>
    <t>17</t>
  </si>
  <si>
    <t>「パートナーシップで目標を達成しよう」</t>
  </si>
  <si>
    <t>17.1</t>
  </si>
  <si>
    <t>課税及び徴税能力の向上のため、開発途上国への国際的な支援なども通じて、国内資源の動員を強化する。</t>
  </si>
  <si>
    <t>17.2</t>
  </si>
  <si>
    <t>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</si>
  <si>
    <t>17.3</t>
  </si>
  <si>
    <t>複数の財源から、開発途上国のための追加的資金源を動員する。</t>
  </si>
  <si>
    <t>17.4</t>
  </si>
  <si>
    <t>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</si>
  <si>
    <t>17.5</t>
  </si>
  <si>
    <t>後発開発途上国のための投資促進枠組みを導入及び実施する。</t>
  </si>
  <si>
    <t>17.6</t>
  </si>
  <si>
    <t>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</si>
  <si>
    <t>17.7</t>
  </si>
  <si>
    <t>開発途上国に対し、譲許的・特恵的条件などの相互に合意した有利な条件の下で、環境に配慮した技術の開発、移転、普及及び拡散を促進する。</t>
  </si>
  <si>
    <t>17.8</t>
  </si>
  <si>
    <t>2017年までに、後発開発途上国のための技術バンク及び科学技術イノベーション能力構築メカニズムを完全運用させ、情報通信技術（ICT）をはじめとする実現技術の利用を強化する。</t>
  </si>
  <si>
    <t>17.9</t>
  </si>
  <si>
    <t>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</si>
  <si>
    <t>17.10</t>
  </si>
  <si>
    <t>ドーハ・ラウンド（DDA）交渉の受諾を含むWTOの下での普遍的でルールに基づいた、差別的でない、公平な多角的貿易体制を促進する。</t>
  </si>
  <si>
    <t>17.11</t>
  </si>
  <si>
    <t>開発途上国による輸出を大幅に増加させ、特に2020年までに世界の輸出に占める後発開発途上国のシェアを倍増させる。</t>
  </si>
  <si>
    <t>17.12</t>
  </si>
  <si>
    <t>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</si>
  <si>
    <t>17.13</t>
  </si>
  <si>
    <t>政策協調や政策の首尾一貫性などを通じて、世界的なマクロ経済の安定を促進する。</t>
  </si>
  <si>
    <t>17.14</t>
  </si>
  <si>
    <t>持続可能な開発のための政策の一貫性を強化する。</t>
  </si>
  <si>
    <t>17.15</t>
  </si>
  <si>
    <t>貧困撲滅と持続可能な開発のための政策の確立・実施にあたっては、各国の政策空間及びリーダーシップを尊重する。</t>
  </si>
  <si>
    <t>17.16</t>
  </si>
  <si>
    <t>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</si>
  <si>
    <t>17.17</t>
  </si>
  <si>
    <t>さまざまなパートナーシップの経験や資源戦略を基にした、効果的な公的、官民、市民社会のパートナーシップを奨励・推進する。</t>
  </si>
  <si>
    <t>17.18</t>
  </si>
  <si>
    <t>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</si>
  <si>
    <t>17.19</t>
  </si>
  <si>
    <t>2030年までに、持続可能な開発の進捗状況を測るGDP以外の尺度を開発する既存の取組を更に前進させ、開発途上国における統計に関する能力構築を支援する。</t>
  </si>
  <si>
    <t>「【記入例 】概要と三側面」へ戻る</t>
    <rPh sb="2" eb="4">
      <t>キニュウ</t>
    </rPh>
    <rPh sb="4" eb="5">
      <t>レイ</t>
    </rPh>
    <rPh sb="7" eb="9">
      <t>ガイヨウ</t>
    </rPh>
    <rPh sb="10" eb="11">
      <t>サン</t>
    </rPh>
    <rPh sb="11" eb="13">
      <t>ソクメン</t>
    </rPh>
    <rPh sb="15" eb="16">
      <t>モド</t>
    </rPh>
    <phoneticPr fontId="1"/>
  </si>
  <si>
    <t>プロジェクト
普及計画</t>
    <rPh sb="7" eb="9">
      <t>フキュウ</t>
    </rPh>
    <rPh sb="9" eb="11">
      <t>ケイカク</t>
    </rPh>
    <phoneticPr fontId="1"/>
  </si>
  <si>
    <t>下旬</t>
    <rPh sb="0" eb="2">
      <t>ゲジュン</t>
    </rPh>
    <phoneticPr fontId="1"/>
  </si>
  <si>
    <t>上旬</t>
    <rPh sb="0" eb="2">
      <t>ジョウジュン</t>
    </rPh>
    <phoneticPr fontId="1"/>
  </si>
  <si>
    <t>中旬</t>
    <rPh sb="0" eb="2">
      <t>チュウジュン</t>
    </rPh>
    <phoneticPr fontId="1"/>
  </si>
  <si>
    <t>受講者用デジタル環境設営費（＠５万円×３回）</t>
    <rPh sb="0" eb="4">
      <t>ジュコウシャヨウ</t>
    </rPh>
    <rPh sb="8" eb="10">
      <t>カンキョウ</t>
    </rPh>
    <rPh sb="10" eb="12">
      <t>セツエイ</t>
    </rPh>
    <rPh sb="12" eb="13">
      <t>ヒ</t>
    </rPh>
    <rPh sb="16" eb="18">
      <t>マンエン</t>
    </rPh>
    <rPh sb="20" eb="21">
      <t>カイ</t>
    </rPh>
    <phoneticPr fontId="1"/>
  </si>
  <si>
    <t>受講者募集チラシと折り込み（60,000枚）</t>
    <rPh sb="0" eb="3">
      <t>ジュコウシャ</t>
    </rPh>
    <rPh sb="3" eb="5">
      <t>ボシュウ</t>
    </rPh>
    <rPh sb="9" eb="10">
      <t>オ</t>
    </rPh>
    <rPh sb="11" eb="12">
      <t>コ</t>
    </rPh>
    <rPh sb="20" eb="21">
      <t>マイ</t>
    </rPh>
    <phoneticPr fontId="1"/>
  </si>
  <si>
    <t>ラジオＣＭ</t>
    <phoneticPr fontId="1"/>
  </si>
  <si>
    <t>ポスター（１，０００枚）</t>
    <rPh sb="10" eb="11">
      <t>マイ</t>
    </rPh>
    <phoneticPr fontId="1"/>
  </si>
  <si>
    <t>受講者用デジタル環境設営費（＠５万円×３回）</t>
    <phoneticPr fontId="1"/>
  </si>
  <si>
    <t>講師報償</t>
    <rPh sb="0" eb="2">
      <t>コウシ</t>
    </rPh>
    <rPh sb="2" eb="4">
      <t>ホウショウ</t>
    </rPh>
    <phoneticPr fontId="1"/>
  </si>
  <si>
    <t>補助金受領</t>
    <rPh sb="0" eb="3">
      <t>ホジョキン</t>
    </rPh>
    <rPh sb="3" eb="5">
      <t>ジュリョウ</t>
    </rPh>
    <phoneticPr fontId="1"/>
  </si>
  <si>
    <t>補助金受領者</t>
    <rPh sb="0" eb="3">
      <t>ホジョキン</t>
    </rPh>
    <rPh sb="3" eb="5">
      <t>ジュリョウ</t>
    </rPh>
    <rPh sb="5" eb="6">
      <t>シャ</t>
    </rPh>
    <phoneticPr fontId="1"/>
  </si>
  <si>
    <t>　本プロジェクトについて、弊社及び〇〇大学、デイサービス〇〇、富士市〇〇課が実施していくことで合意し、〇〇大学〇〇教授監修のもと、教育システムのプロトタイプを作成し、講座進行マニュアル等を作成しました。</t>
    <rPh sb="1" eb="2">
      <t>ホン</t>
    </rPh>
    <rPh sb="13" eb="15">
      <t>ヘイシャ</t>
    </rPh>
    <rPh sb="15" eb="16">
      <t>オヨ</t>
    </rPh>
    <rPh sb="19" eb="21">
      <t>ダイガク</t>
    </rPh>
    <rPh sb="31" eb="34">
      <t>フジシ</t>
    </rPh>
    <rPh sb="36" eb="37">
      <t>カ</t>
    </rPh>
    <rPh sb="38" eb="40">
      <t>ジッシ</t>
    </rPh>
    <rPh sb="47" eb="49">
      <t>ゴウイ</t>
    </rPh>
    <rPh sb="53" eb="55">
      <t>ダイガク</t>
    </rPh>
    <rPh sb="57" eb="59">
      <t>キョウジュ</t>
    </rPh>
    <rPh sb="59" eb="61">
      <t>カンシュウ</t>
    </rPh>
    <rPh sb="65" eb="67">
      <t>キョウイク</t>
    </rPh>
    <rPh sb="79" eb="81">
      <t>サクセイ</t>
    </rPh>
    <rPh sb="83" eb="85">
      <t>コウザ</t>
    </rPh>
    <rPh sb="85" eb="87">
      <t>シンコウ</t>
    </rPh>
    <rPh sb="92" eb="93">
      <t>トウ</t>
    </rPh>
    <rPh sb="94" eb="96">
      <t>サクセイ</t>
    </rPh>
    <phoneticPr fontId="1"/>
  </si>
  <si>
    <t>　令和４年度、弊社とデイサービス〇〇が連携しデジタルコンシェルジュ養成講座を開催し、受講者からのフィードバックを通し、講座のブラッシュアップを図ります。
　また、富士市〇〇課が中心となり、富士市デジタルコンシェルジュ登録制度を創設します。
　第１回デジタルコンシェルジュ養成講座を開催し、年度内に富士市デジタルコンシェルジュの登録を行います。</t>
    <rPh sb="1" eb="3">
      <t>レイワ</t>
    </rPh>
    <rPh sb="4" eb="6">
      <t>ネンド</t>
    </rPh>
    <rPh sb="7" eb="9">
      <t>ヘイシャ</t>
    </rPh>
    <rPh sb="19" eb="21">
      <t>レンケイ</t>
    </rPh>
    <rPh sb="33" eb="35">
      <t>ヨウセイ</t>
    </rPh>
    <rPh sb="35" eb="37">
      <t>コウザ</t>
    </rPh>
    <rPh sb="38" eb="40">
      <t>カイサイ</t>
    </rPh>
    <rPh sb="42" eb="45">
      <t>ジュコウシャ</t>
    </rPh>
    <rPh sb="56" eb="57">
      <t>トオ</t>
    </rPh>
    <rPh sb="59" eb="61">
      <t>コウザ</t>
    </rPh>
    <rPh sb="71" eb="72">
      <t>ハカ</t>
    </rPh>
    <rPh sb="81" eb="84">
      <t>フジシ</t>
    </rPh>
    <rPh sb="86" eb="87">
      <t>カ</t>
    </rPh>
    <rPh sb="88" eb="90">
      <t>チュウシン</t>
    </rPh>
    <rPh sb="94" eb="97">
      <t>フジシ</t>
    </rPh>
    <rPh sb="108" eb="110">
      <t>トウロク</t>
    </rPh>
    <rPh sb="110" eb="112">
      <t>セイド</t>
    </rPh>
    <rPh sb="113" eb="115">
      <t>ソウセツ</t>
    </rPh>
    <rPh sb="121" eb="122">
      <t>ダイ</t>
    </rPh>
    <rPh sb="123" eb="124">
      <t>カイ</t>
    </rPh>
    <rPh sb="135" eb="137">
      <t>ヨウセイ</t>
    </rPh>
    <rPh sb="137" eb="139">
      <t>コウザ</t>
    </rPh>
    <rPh sb="140" eb="142">
      <t>カイサイ</t>
    </rPh>
    <rPh sb="144" eb="147">
      <t>ネンドナイ</t>
    </rPh>
    <rPh sb="163" eb="165">
      <t>トウロク</t>
    </rPh>
    <rPh sb="166" eb="167">
      <t>オコナ</t>
    </rPh>
    <phoneticPr fontId="1"/>
  </si>
  <si>
    <t>　令和４年３月末にて、富士市デジタルコンシェルジュ登録者を１５人にする。</t>
    <rPh sb="1" eb="3">
      <t>レイワ</t>
    </rPh>
    <rPh sb="4" eb="5">
      <t>ネン</t>
    </rPh>
    <rPh sb="6" eb="7">
      <t>ガツ</t>
    </rPh>
    <rPh sb="7" eb="8">
      <t>マツ</t>
    </rPh>
    <rPh sb="11" eb="14">
      <t>フジシ</t>
    </rPh>
    <rPh sb="25" eb="27">
      <t>トウロク</t>
    </rPh>
    <rPh sb="27" eb="28">
      <t>シャ</t>
    </rPh>
    <rPh sb="31" eb="32">
      <t>ニン</t>
    </rPh>
    <phoneticPr fontId="1"/>
  </si>
  <si>
    <t>　２０３０年までに富士市デジタルコンシェルジュ登録者を各地区町内会に１人以上、市内全域で５００人以上を目指し、全ての高齢者がデジタル技術について地域で相談できる体制を作り上げます。</t>
    <rPh sb="5" eb="6">
      <t>ネン</t>
    </rPh>
    <rPh sb="35" eb="36">
      <t>ニン</t>
    </rPh>
    <rPh sb="36" eb="38">
      <t>イジョウ</t>
    </rPh>
    <rPh sb="39" eb="41">
      <t>シナイ</t>
    </rPh>
    <rPh sb="41" eb="43">
      <t>ゼンイキ</t>
    </rPh>
    <rPh sb="47" eb="48">
      <t>ニン</t>
    </rPh>
    <rPh sb="48" eb="50">
      <t>イジョウ</t>
    </rPh>
    <rPh sb="51" eb="53">
      <t>メザ</t>
    </rPh>
    <rPh sb="55" eb="56">
      <t>スベ</t>
    </rPh>
    <rPh sb="58" eb="61">
      <t>コウレイシャ</t>
    </rPh>
    <rPh sb="66" eb="68">
      <t>ギジュツ</t>
    </rPh>
    <rPh sb="72" eb="74">
      <t>チイキ</t>
    </rPh>
    <rPh sb="75" eb="77">
      <t>ソウダン</t>
    </rPh>
    <rPh sb="80" eb="82">
      <t>タイセイ</t>
    </rPh>
    <rPh sb="83" eb="84">
      <t>ツク</t>
    </rPh>
    <rPh sb="85" eb="86">
      <t>ア</t>
    </rPh>
    <phoneticPr fontId="1"/>
  </si>
  <si>
    <t>デイサービス〇〇でのデジタルコンシェルジュ養成講座第１回</t>
    <rPh sb="21" eb="23">
      <t>ヨウセイ</t>
    </rPh>
    <rPh sb="23" eb="25">
      <t>コウザ</t>
    </rPh>
    <rPh sb="25" eb="26">
      <t>ダイ</t>
    </rPh>
    <rPh sb="27" eb="28">
      <t>カイ</t>
    </rPh>
    <phoneticPr fontId="1"/>
  </si>
  <si>
    <t>デイサービス〇〇でのデジタルコンシェルジュ養成講座第２回</t>
    <rPh sb="21" eb="23">
      <t>ヨウセイ</t>
    </rPh>
    <rPh sb="23" eb="25">
      <t>コウザ</t>
    </rPh>
    <rPh sb="25" eb="26">
      <t>ダイ</t>
    </rPh>
    <rPh sb="27" eb="28">
      <t>カイ</t>
    </rPh>
    <phoneticPr fontId="1"/>
  </si>
  <si>
    <t>デイサービス〇〇でのデジタルコンシェルジュ養成講座第３回</t>
    <rPh sb="21" eb="23">
      <t>ヨウセイ</t>
    </rPh>
    <rPh sb="23" eb="25">
      <t>コウザ</t>
    </rPh>
    <rPh sb="25" eb="26">
      <t>ダイ</t>
    </rPh>
    <rPh sb="27" eb="28">
      <t>カイ</t>
    </rPh>
    <phoneticPr fontId="1"/>
  </si>
  <si>
    <t>第１回デジタルコンシェルジュ養成講座　募集開始</t>
    <rPh sb="0" eb="1">
      <t>ダイ</t>
    </rPh>
    <rPh sb="2" eb="3">
      <t>カイ</t>
    </rPh>
    <rPh sb="14" eb="16">
      <t>ヨウセイ</t>
    </rPh>
    <rPh sb="16" eb="18">
      <t>コウザ</t>
    </rPh>
    <rPh sb="19" eb="21">
      <t>ボシュウ</t>
    </rPh>
    <rPh sb="21" eb="23">
      <t>カイシ</t>
    </rPh>
    <phoneticPr fontId="1"/>
  </si>
  <si>
    <t>第１回デジタルコンシェルジュ養成講座第１回</t>
    <rPh sb="0" eb="1">
      <t>ダイ</t>
    </rPh>
    <rPh sb="2" eb="3">
      <t>カイ</t>
    </rPh>
    <rPh sb="14" eb="16">
      <t>ヨウセイ</t>
    </rPh>
    <rPh sb="16" eb="18">
      <t>コウザ</t>
    </rPh>
    <rPh sb="18" eb="19">
      <t>ダイ</t>
    </rPh>
    <rPh sb="20" eb="21">
      <t>カイ</t>
    </rPh>
    <phoneticPr fontId="1"/>
  </si>
  <si>
    <t>第１回デジタルコンシェルジュ養成講座第２回</t>
    <rPh sb="0" eb="1">
      <t>ダイ</t>
    </rPh>
    <rPh sb="2" eb="3">
      <t>カイ</t>
    </rPh>
    <rPh sb="14" eb="16">
      <t>ヨウセイ</t>
    </rPh>
    <rPh sb="16" eb="18">
      <t>コウザ</t>
    </rPh>
    <rPh sb="18" eb="19">
      <t>ダイ</t>
    </rPh>
    <rPh sb="20" eb="21">
      <t>カイ</t>
    </rPh>
    <phoneticPr fontId="1"/>
  </si>
  <si>
    <t>第１回デジタルコンシェルジュ養成講座第３回　修了式</t>
    <rPh sb="0" eb="1">
      <t>ダイ</t>
    </rPh>
    <rPh sb="2" eb="3">
      <t>カイ</t>
    </rPh>
    <rPh sb="14" eb="16">
      <t>ヨウセイ</t>
    </rPh>
    <rPh sb="16" eb="18">
      <t>コウザ</t>
    </rPh>
    <rPh sb="18" eb="19">
      <t>ダイ</t>
    </rPh>
    <rPh sb="20" eb="21">
      <t>カイ</t>
    </rPh>
    <rPh sb="22" eb="24">
      <t>シュウリョウ</t>
    </rPh>
    <rPh sb="24" eb="25">
      <t>シキ</t>
    </rPh>
    <phoneticPr fontId="1"/>
  </si>
  <si>
    <t>富士市デジタルコンシェルジュ登録制度開始</t>
    <rPh sb="0" eb="3">
      <t>フジシ</t>
    </rPh>
    <rPh sb="14" eb="16">
      <t>トウロク</t>
    </rPh>
    <rPh sb="16" eb="18">
      <t>セイド</t>
    </rPh>
    <rPh sb="18" eb="20">
      <t>カイシ</t>
    </rPh>
    <phoneticPr fontId="1"/>
  </si>
  <si>
    <t>富士市〇〇課　〇〇委員会協議会でのコンシェルジュ制度説明</t>
    <rPh sb="0" eb="3">
      <t>フジシ</t>
    </rPh>
    <rPh sb="5" eb="6">
      <t>カ</t>
    </rPh>
    <rPh sb="9" eb="12">
      <t>イインカイ</t>
    </rPh>
    <rPh sb="12" eb="15">
      <t>キョウギカイ</t>
    </rPh>
    <rPh sb="24" eb="26">
      <t>セイド</t>
    </rPh>
    <rPh sb="26" eb="28">
      <t>セツメイ</t>
    </rPh>
    <phoneticPr fontId="1"/>
  </si>
  <si>
    <t>高齢者向けデジタルコンシェルジュ育成サービス</t>
    <rPh sb="0" eb="3">
      <t>コウレイシャ</t>
    </rPh>
    <rPh sb="3" eb="4">
      <t>ム</t>
    </rPh>
    <rPh sb="16" eb="18">
      <t>イクセイ</t>
    </rPh>
    <phoneticPr fontId="1"/>
  </si>
  <si>
    <t>　デジタル社会の実現にあたり取り残される恐れがある高齢者をなくすことをも目的に、意欲のある高齢者を対象にデジタルコンシェルジュ育成講座を開催することで、スマートフォン、ウェブサービス、電子決済、セキュリティなどの基礎知識を有する方を育成する。</t>
    <rPh sb="5" eb="7">
      <t>シャカイ</t>
    </rPh>
    <rPh sb="8" eb="10">
      <t>ジツゲン</t>
    </rPh>
    <rPh sb="14" eb="15">
      <t>ト</t>
    </rPh>
    <rPh sb="16" eb="17">
      <t>ノコ</t>
    </rPh>
    <rPh sb="20" eb="21">
      <t>オソ</t>
    </rPh>
    <rPh sb="25" eb="28">
      <t>コウレイシャ</t>
    </rPh>
    <rPh sb="36" eb="38">
      <t>モクテキ</t>
    </rPh>
    <rPh sb="40" eb="42">
      <t>イヨク</t>
    </rPh>
    <rPh sb="45" eb="48">
      <t>コウレイシャ</t>
    </rPh>
    <rPh sb="49" eb="51">
      <t>タイショウ</t>
    </rPh>
    <rPh sb="63" eb="65">
      <t>イクセイ</t>
    </rPh>
    <rPh sb="65" eb="67">
      <t>コウザ</t>
    </rPh>
    <rPh sb="68" eb="70">
      <t>カイサイ</t>
    </rPh>
    <rPh sb="111" eb="112">
      <t>ユウ</t>
    </rPh>
    <rPh sb="114" eb="115">
      <t>カタ</t>
    </rPh>
    <rPh sb="116" eb="118">
      <t>イクセイ</t>
    </rPh>
    <phoneticPr fontId="1"/>
  </si>
  <si>
    <t>海の豊かさを守ろう</t>
    <rPh sb="0" eb="1">
      <t>ウミ</t>
    </rPh>
    <rPh sb="2" eb="3">
      <t>ユタ</t>
    </rPh>
    <rPh sb="6" eb="7">
      <t>マモ</t>
    </rPh>
    <phoneticPr fontId="1"/>
  </si>
  <si>
    <t>平和と公正を
全ての人に</t>
    <rPh sb="0" eb="2">
      <t>ヘイワ</t>
    </rPh>
    <rPh sb="3" eb="5">
      <t>コウセイ</t>
    </rPh>
    <rPh sb="7" eb="8">
      <t>スベ</t>
    </rPh>
    <rPh sb="10" eb="11">
      <t>ヒト</t>
    </rPh>
    <phoneticPr fontId="1"/>
  </si>
  <si>
    <t>【地方創生ＳＤＧｓへの貢献度】</t>
  </si>
  <si>
    <t>地域経済影響</t>
    <rPh sb="0" eb="2">
      <t>チイキ</t>
    </rPh>
    <rPh sb="2" eb="4">
      <t>ケイザイ</t>
    </rPh>
    <rPh sb="4" eb="6">
      <t>エイキョウ</t>
    </rPh>
    <phoneticPr fontId="1"/>
  </si>
  <si>
    <t>人口減少対策</t>
    <rPh sb="0" eb="2">
      <t>ジンコウ</t>
    </rPh>
    <rPh sb="2" eb="4">
      <t>ゲンショウ</t>
    </rPh>
    <rPh sb="4" eb="6">
      <t>タイサク</t>
    </rPh>
    <phoneticPr fontId="1"/>
  </si>
  <si>
    <t>【実現性・将来性】</t>
    <rPh sb="1" eb="4">
      <t>ジツゲンセイ</t>
    </rPh>
    <rPh sb="5" eb="8">
      <t>ショウライセイ</t>
    </rPh>
    <phoneticPr fontId="1"/>
  </si>
  <si>
    <t>実現性</t>
  </si>
  <si>
    <t>将来性</t>
    <rPh sb="0" eb="3">
      <t>ショウライセイ</t>
    </rPh>
    <phoneticPr fontId="1"/>
  </si>
  <si>
    <t>【先進性・独自性】</t>
  </si>
  <si>
    <t>先進性・独自性</t>
  </si>
  <si>
    <t>【関与する主体の多様性・規模】</t>
  </si>
  <si>
    <t>多様性</t>
    <rPh sb="0" eb="3">
      <t>タヨウセイ</t>
    </rPh>
    <phoneticPr fontId="1"/>
  </si>
  <si>
    <t>規模</t>
    <rPh sb="0" eb="2">
      <t>キボ</t>
    </rPh>
    <phoneticPr fontId="1"/>
  </si>
  <si>
    <t>自己評価点</t>
    <rPh sb="0" eb="2">
      <t>ジコ</t>
    </rPh>
    <rPh sb="2" eb="4">
      <t>ヒョウカ</t>
    </rPh>
    <rPh sb="4" eb="5">
      <t>テン</t>
    </rPh>
    <phoneticPr fontId="1"/>
  </si>
  <si>
    <t>理由</t>
    <rPh sb="0" eb="2">
      <t>リユウ</t>
    </rPh>
    <phoneticPr fontId="1"/>
  </si>
  <si>
    <t>S</t>
  </si>
  <si>
    <t>S</t>
    <phoneticPr fontId="1"/>
  </si>
  <si>
    <t>A</t>
    <phoneticPr fontId="1"/>
  </si>
  <si>
    <t>B</t>
    <phoneticPr fontId="1"/>
  </si>
  <si>
    <t>C</t>
  </si>
  <si>
    <t>C</t>
    <phoneticPr fontId="1"/>
  </si>
  <si>
    <t>評価項目</t>
    <rPh sb="0" eb="2">
      <t>ヒョウカ</t>
    </rPh>
    <rPh sb="2" eb="4">
      <t>コウモク</t>
    </rPh>
    <phoneticPr fontId="1"/>
  </si>
  <si>
    <t>Ａ</t>
  </si>
  <si>
    <t>Ｂ</t>
  </si>
  <si>
    <t>【参考】採点基準</t>
    <rPh sb="1" eb="3">
      <t>サンコウ</t>
    </rPh>
    <rPh sb="4" eb="6">
      <t>サイテン</t>
    </rPh>
    <rPh sb="6" eb="8">
      <t>キジュン</t>
    </rPh>
    <phoneticPr fontId="1"/>
  </si>
  <si>
    <t>B①</t>
  </si>
  <si>
    <t>S①</t>
    <phoneticPr fontId="1"/>
  </si>
  <si>
    <t>A①</t>
  </si>
  <si>
    <t>S②</t>
    <phoneticPr fontId="1"/>
  </si>
  <si>
    <t>A①</t>
    <phoneticPr fontId="1"/>
  </si>
  <si>
    <t>A②</t>
    <phoneticPr fontId="1"/>
  </si>
  <si>
    <t>A③</t>
    <phoneticPr fontId="1"/>
  </si>
  <si>
    <t>B①</t>
    <phoneticPr fontId="1"/>
  </si>
  <si>
    <t>B②</t>
    <phoneticPr fontId="1"/>
  </si>
  <si>
    <t>C①</t>
    <phoneticPr fontId="1"/>
  </si>
  <si>
    <t>S③</t>
    <phoneticPr fontId="1"/>
  </si>
  <si>
    <t>S④</t>
    <phoneticPr fontId="1"/>
  </si>
  <si>
    <t>S⑤</t>
    <phoneticPr fontId="1"/>
  </si>
  <si>
    <t>A④</t>
    <phoneticPr fontId="1"/>
  </si>
  <si>
    <t>A⑤</t>
    <phoneticPr fontId="1"/>
  </si>
  <si>
    <t>B③</t>
    <phoneticPr fontId="1"/>
  </si>
  <si>
    <t>B④</t>
    <phoneticPr fontId="1"/>
  </si>
  <si>
    <t>B⑤</t>
    <phoneticPr fontId="1"/>
  </si>
  <si>
    <t>C②</t>
    <phoneticPr fontId="1"/>
  </si>
  <si>
    <t>C③</t>
    <phoneticPr fontId="1"/>
  </si>
  <si>
    <t>C④</t>
    <phoneticPr fontId="1"/>
  </si>
  <si>
    <t>C⑤</t>
    <phoneticPr fontId="1"/>
  </si>
  <si>
    <t>人口減少対策にはなると思いますが、主たる目的としていません。</t>
    <rPh sb="0" eb="2">
      <t>ジンコウ</t>
    </rPh>
    <rPh sb="2" eb="4">
      <t>ゲンショウ</t>
    </rPh>
    <rPh sb="4" eb="6">
      <t>タイサク</t>
    </rPh>
    <rPh sb="11" eb="12">
      <t>オモ</t>
    </rPh>
    <rPh sb="17" eb="18">
      <t>オモ</t>
    </rPh>
    <rPh sb="20" eb="22">
      <t>モクテキ</t>
    </rPh>
    <phoneticPr fontId="1"/>
  </si>
  <si>
    <t>既に関係者と調整済みであり、登録希望者もいることから、予定通り実施できる見込みです。</t>
    <rPh sb="0" eb="1">
      <t>スデ</t>
    </rPh>
    <rPh sb="2" eb="5">
      <t>カンケイシャ</t>
    </rPh>
    <rPh sb="6" eb="8">
      <t>チョウセイ</t>
    </rPh>
    <rPh sb="8" eb="9">
      <t>ズ</t>
    </rPh>
    <rPh sb="14" eb="16">
      <t>トウロク</t>
    </rPh>
    <rPh sb="16" eb="19">
      <t>キボウシャ</t>
    </rPh>
    <rPh sb="27" eb="29">
      <t>ヨテイ</t>
    </rPh>
    <rPh sb="29" eb="30">
      <t>ドオ</t>
    </rPh>
    <rPh sb="31" eb="33">
      <t>ジッシ</t>
    </rPh>
    <rPh sb="36" eb="38">
      <t>ミコ</t>
    </rPh>
    <phoneticPr fontId="1"/>
  </si>
  <si>
    <t>２０３０年時点においても本デジタルコンシュルジュサービスは必要とされており、実施している見込みです。</t>
    <rPh sb="4" eb="5">
      <t>ネン</t>
    </rPh>
    <rPh sb="5" eb="7">
      <t>ジテン</t>
    </rPh>
    <rPh sb="12" eb="13">
      <t>ホン</t>
    </rPh>
    <rPh sb="29" eb="31">
      <t>ヒツヨウ</t>
    </rPh>
    <rPh sb="38" eb="40">
      <t>ジッシ</t>
    </rPh>
    <rPh sb="44" eb="46">
      <t>ミコ</t>
    </rPh>
    <phoneticPr fontId="1"/>
  </si>
  <si>
    <t>全ての高齢者がデジタル技術について地域で相談できる体制作りは、県内では類似した例もありますが、町内会との協業は本市独自です。</t>
    <rPh sb="27" eb="28">
      <t>ヅク</t>
    </rPh>
    <rPh sb="31" eb="33">
      <t>ケンナイ</t>
    </rPh>
    <rPh sb="35" eb="37">
      <t>ルイジ</t>
    </rPh>
    <rPh sb="39" eb="40">
      <t>レイ</t>
    </rPh>
    <rPh sb="47" eb="49">
      <t>チョウナイ</t>
    </rPh>
    <rPh sb="49" eb="50">
      <t>カイ</t>
    </rPh>
    <rPh sb="52" eb="54">
      <t>キョウギョウ</t>
    </rPh>
    <rPh sb="55" eb="57">
      <t>ホンシ</t>
    </rPh>
    <rPh sb="57" eb="59">
      <t>ドクジ</t>
    </rPh>
    <phoneticPr fontId="1"/>
  </si>
  <si>
    <t>町内会との協業により、多くの市民が事業に関与します。</t>
    <rPh sb="11" eb="12">
      <t>オオ</t>
    </rPh>
    <rPh sb="14" eb="16">
      <t>シミン</t>
    </rPh>
    <rPh sb="17" eb="19">
      <t>ジギョウ</t>
    </rPh>
    <rPh sb="20" eb="22">
      <t>カンヨ</t>
    </rPh>
    <phoneticPr fontId="1"/>
  </si>
  <si>
    <t>評価</t>
    <rPh sb="0" eb="2">
      <t>ヒョウカ</t>
    </rPh>
    <phoneticPr fontId="1"/>
  </si>
  <si>
    <t>基準</t>
    <rPh sb="0" eb="2">
      <t>キジュン</t>
    </rPh>
    <phoneticPr fontId="1"/>
  </si>
  <si>
    <t>条件</t>
    <rPh sb="0" eb="2">
      <t>ジョウケン</t>
    </rPh>
    <phoneticPr fontId="1"/>
  </si>
  <si>
    <t>Ｃ評価がないこと</t>
    <rPh sb="1" eb="3">
      <t>ヒョウカ</t>
    </rPh>
    <phoneticPr fontId="1"/>
  </si>
  <si>
    <t>評価点</t>
    <rPh sb="0" eb="2">
      <t>ヒョウカ</t>
    </rPh>
    <rPh sb="2" eb="3">
      <t>テン</t>
    </rPh>
    <phoneticPr fontId="1"/>
  </si>
  <si>
    <t>申請条件</t>
    <rPh sb="0" eb="2">
      <t>シンセイ</t>
    </rPh>
    <rPh sb="2" eb="4">
      <t>ジョウケン</t>
    </rPh>
    <phoneticPr fontId="1"/>
  </si>
  <si>
    <t>ＦＵＪＩ３Ｓプロジェクトエッグ　実施計画書　概要と三側面</t>
    <rPh sb="16" eb="18">
      <t>ジッシ</t>
    </rPh>
    <rPh sb="22" eb="24">
      <t>ガイヨウ</t>
    </rPh>
    <rPh sb="25" eb="26">
      <t>サン</t>
    </rPh>
    <rPh sb="26" eb="28">
      <t>ソクメン</t>
    </rPh>
    <phoneticPr fontId="1"/>
  </si>
  <si>
    <t>ＦＵＪＩ３Ｓプロジェクトエッグ　実施計画書　事業計画</t>
    <rPh sb="22" eb="24">
      <t>ジギョウ</t>
    </rPh>
    <rPh sb="24" eb="26">
      <t>ケイカク</t>
    </rPh>
    <phoneticPr fontId="1"/>
  </si>
  <si>
    <t>ＦＵＪＩ３Ｓプロジェクトエッグ　実施計画書　収支予算書</t>
    <rPh sb="22" eb="24">
      <t>シュウシ</t>
    </rPh>
    <rPh sb="24" eb="26">
      <t>ヨサン</t>
    </rPh>
    <rPh sb="26" eb="27">
      <t>ショ</t>
    </rPh>
    <phoneticPr fontId="1"/>
  </si>
  <si>
    <t>５８点以上</t>
    <rPh sb="2" eb="3">
      <t>テン</t>
    </rPh>
    <rPh sb="3" eb="5">
      <t>イジョウ</t>
    </rPh>
    <phoneticPr fontId="1"/>
  </si>
  <si>
    <t>①第六次富士市総合計画のめざす都市像の実現に繋がるもの
②第六次富士市総合計画の現状と課題の解決に繋がるもの
③富士市行政課題事項にて公表した課題の解決に繋がるもの</t>
    <phoneticPr fontId="1"/>
  </si>
  <si>
    <t>①地域の課題であると一般的に認識されている課題の改善につながるもの</t>
    <phoneticPr fontId="1"/>
  </si>
  <si>
    <t>①地域の課題を悪化させる恐れがあるもの</t>
    <phoneticPr fontId="1"/>
  </si>
  <si>
    <t>地域の課題解決</t>
    <rPh sb="0" eb="2">
      <t>チイキ</t>
    </rPh>
    <rPh sb="3" eb="5">
      <t>カダイ</t>
    </rPh>
    <rPh sb="5" eb="7">
      <t>カイケツ</t>
    </rPh>
    <phoneticPr fontId="1"/>
  </si>
  <si>
    <t>①若者（２９歳以下）が主催するもの
②少子化対策となるものであって著しい効果がきたいできるもの
③人口増加に繋がることが確実であるもの</t>
    <phoneticPr fontId="1"/>
  </si>
  <si>
    <t>①非常に大きな経済効果が見込まれるもの</t>
    <phoneticPr fontId="1"/>
  </si>
  <si>
    <t>①２０３０年時点において、活動が拡大しており、富士市から世界を変える見込みが大きなもの</t>
    <phoneticPr fontId="1"/>
  </si>
  <si>
    <t>①全国では類似事例がみられるもの、独自の改良等により、魅力的な製品、サービス又は活動となっているもの
②全国で初めての魅力的な製品、サービス又は活動であるもの</t>
    <phoneticPr fontId="1"/>
  </si>
  <si>
    <t>①企業等、他団体、行政など広い連携が図られているもの</t>
    <phoneticPr fontId="1"/>
  </si>
  <si>
    <t>①大部分の市民等が事業に関与・参加するもの
②市外からの参加も多く、相当規模の活動であるもの</t>
    <phoneticPr fontId="1"/>
  </si>
  <si>
    <t>①参加する市民等が市内全域に分布するもの
②市民等の参加は一部であるが市外と協働するもの</t>
    <phoneticPr fontId="1"/>
  </si>
  <si>
    <t>①市民団体等や行政と連携が図られているもの
②富士市SDGs未来都市推進企業等として登録された者が参加しているもの</t>
    <phoneticPr fontId="1"/>
  </si>
  <si>
    <t>①２０３０年時点において、活動が継続しており、良好な影響が期待できるもの</t>
    <phoneticPr fontId="1"/>
  </si>
  <si>
    <t>①県内では類似事例がみられるもの、独自の改良等により、魅力的な製品、サービス又は活動となっているもの
②全国で初めての製品、サービス又は活動であるもの</t>
    <phoneticPr fontId="1"/>
  </si>
  <si>
    <t>①若者（２９歳以下）が多く参加するもの
②少子化対策に資するもの
③その他人口減少対策に繋がることが期待できるもの</t>
    <phoneticPr fontId="1"/>
  </si>
  <si>
    <t>①活動により経済活動への良好な影響が見込まれるもの
②ＤＸ、ゼロカーボン又はユニバーサル就労など、長期的視点から地域にとって有用なもの
③市内企業等の担い手不足などの改善に資するもの</t>
    <phoneticPr fontId="1"/>
  </si>
  <si>
    <t>①第六次富士市総合計画の現状と課題の改善に繋がるもの
②富士市行政課題事項にて公表した課題の改善に繋がるもの
③地域の課題であると一般的に認識されておる課題の解決につながるもの</t>
    <phoneticPr fontId="1"/>
  </si>
  <si>
    <t>①人口減少対策を主たる目的としてないもの</t>
    <phoneticPr fontId="1"/>
  </si>
  <si>
    <t xml:space="preserve">①経済効果を主たる目的としていないもの
②経済的な影響は小さいもの（ボランティア、啓発等）
</t>
    <phoneticPr fontId="1"/>
  </si>
  <si>
    <t>①概ね計画した事業を完了させることが見込まれるもの</t>
    <phoneticPr fontId="1"/>
  </si>
  <si>
    <t>①２０３０年時点において、何らかの形で良い影響が期待できるもの</t>
    <phoneticPr fontId="1"/>
  </si>
  <si>
    <t>①市外への人口流出を加速する恐れがあり、その影響が本事業により期待される好影響を上回る恐れがあるもの</t>
    <phoneticPr fontId="1"/>
  </si>
  <si>
    <t>①市内全域又は特定の業種（日本標準産業分類中項目程度）の経済活動を著しく委縮させ、その影響が本事業により期待される好影響を上回る恐れがあるもの</t>
    <phoneticPr fontId="1"/>
  </si>
  <si>
    <t>①事業の完了が見込まれないもの</t>
    <phoneticPr fontId="1"/>
  </si>
  <si>
    <t>①２０３０年時点において、悪影響が残る恐れが大きいもの</t>
    <phoneticPr fontId="1"/>
  </si>
  <si>
    <t>①市内において、類似した製品、サービス又は活動はあるが、手法・目的などに差異があるもの</t>
    <phoneticPr fontId="1"/>
  </si>
  <si>
    <t>①市内において、通常の手段で入手が可能な商品、受けることが可能なサービス、又は既に同手法・同目的で実施されている活動であるもの</t>
    <phoneticPr fontId="1"/>
  </si>
  <si>
    <t>①申請者のみで計画されているもの</t>
    <phoneticPr fontId="1"/>
  </si>
  <si>
    <t>①実施主体、協働実施者以外に事業に関与・参加する者がいるもの</t>
    <phoneticPr fontId="1"/>
  </si>
  <si>
    <t>①実施主体のみで完結しており、活動の広がりが期待できないもの</t>
    <phoneticPr fontId="1"/>
  </si>
  <si>
    <t>地域課題</t>
    <rPh sb="0" eb="2">
      <t>チイキ</t>
    </rPh>
    <rPh sb="2" eb="4">
      <t>カダイ</t>
    </rPh>
    <phoneticPr fontId="1"/>
  </si>
  <si>
    <t>行政課題事項「015_アイデア_各地区まちづくり協議会の活動のデジタル化支援について」の改善に資する事業です。</t>
    <rPh sb="0" eb="2">
      <t>ギョウセイ</t>
    </rPh>
    <rPh sb="2" eb="4">
      <t>カダイ</t>
    </rPh>
    <rPh sb="4" eb="6">
      <t>ジコウ</t>
    </rPh>
    <rPh sb="16" eb="19">
      <t>カクチク</t>
    </rPh>
    <rPh sb="24" eb="27">
      <t>キョウギカイ</t>
    </rPh>
    <rPh sb="28" eb="30">
      <t>カツドウ</t>
    </rPh>
    <rPh sb="35" eb="36">
      <t>カ</t>
    </rPh>
    <rPh sb="36" eb="38">
      <t>シエン</t>
    </rPh>
    <rPh sb="44" eb="46">
      <t>カイゼン</t>
    </rPh>
    <rPh sb="47" eb="48">
      <t>シ</t>
    </rPh>
    <rPh sb="50" eb="52">
      <t>ジギョウ</t>
    </rPh>
    <phoneticPr fontId="1"/>
  </si>
  <si>
    <t>A②</t>
  </si>
  <si>
    <t>ＤＸに資する事業です。</t>
    <rPh sb="3" eb="4">
      <t>シ</t>
    </rPh>
    <rPh sb="6" eb="8">
      <t>ジギョウ</t>
    </rPh>
    <phoneticPr fontId="1"/>
  </si>
  <si>
    <t>町内会、研究機関、事業者、行政の幅広い連携事業が軸となっています。</t>
    <rPh sb="4" eb="6">
      <t>ケンキュウ</t>
    </rPh>
    <rPh sb="6" eb="8">
      <t>キカン</t>
    </rPh>
    <rPh sb="9" eb="12">
      <t>ジギョウシャ</t>
    </rPh>
    <rPh sb="13" eb="15">
      <t>ギョウセイ</t>
    </rPh>
    <rPh sb="16" eb="18">
      <t>ハバヒロ</t>
    </rPh>
    <rPh sb="19" eb="21">
      <t>レンケイ</t>
    </rPh>
    <rPh sb="21" eb="23">
      <t>ジギョウ</t>
    </rPh>
    <rPh sb="24" eb="25">
      <t>ジク</t>
    </rPh>
    <phoneticPr fontId="1"/>
  </si>
  <si>
    <t>S①</t>
  </si>
  <si>
    <t>負担額</t>
    <rPh sb="0" eb="2">
      <t>フタン</t>
    </rPh>
    <rPh sb="2" eb="3">
      <t>ガク</t>
    </rPh>
    <phoneticPr fontId="1"/>
  </si>
  <si>
    <t>補助金額</t>
    <rPh sb="0" eb="2">
      <t>ホジョ</t>
    </rPh>
    <rPh sb="2" eb="4">
      <t>キンガク</t>
    </rPh>
    <phoneticPr fontId="1"/>
  </si>
  <si>
    <t>補助率(&lt;=75%)</t>
    <rPh sb="0" eb="3">
      <t>ホジョリツ</t>
    </rPh>
    <phoneticPr fontId="1"/>
  </si>
  <si>
    <t>負担者</t>
    <rPh sb="0" eb="3">
      <t>フタンシャ</t>
    </rPh>
    <phoneticPr fontId="1"/>
  </si>
  <si>
    <t>Ａ(株)</t>
    <rPh sb="1" eb="4">
      <t>カブシキガイシャ</t>
    </rPh>
    <phoneticPr fontId="1"/>
  </si>
  <si>
    <t>Ｂ(株)</t>
    <rPh sb="1" eb="4">
      <t>カブシキガイシャ</t>
    </rPh>
    <phoneticPr fontId="1"/>
  </si>
  <si>
    <t>自己負担金</t>
    <rPh sb="0" eb="2">
      <t>ジコ</t>
    </rPh>
    <rPh sb="2" eb="4">
      <t>フタン</t>
    </rPh>
    <rPh sb="4" eb="5">
      <t>キン</t>
    </rPh>
    <phoneticPr fontId="1"/>
  </si>
  <si>
    <t>富士市</t>
    <rPh sb="0" eb="3">
      <t>フジシ</t>
    </rPh>
    <phoneticPr fontId="1"/>
  </si>
  <si>
    <t>令和７年３月下旬</t>
    <rPh sb="0" eb="2">
      <t>レイワ</t>
    </rPh>
    <rPh sb="3" eb="4">
      <t>ネン</t>
    </rPh>
    <rPh sb="5" eb="6">
      <t>ガツ</t>
    </rPh>
    <rPh sb="6" eb="8">
      <t>ゲジュン</t>
    </rPh>
    <phoneticPr fontId="1"/>
  </si>
  <si>
    <t>令和６年　９月</t>
    <rPh sb="6" eb="7">
      <t>ガツ</t>
    </rPh>
    <phoneticPr fontId="1"/>
  </si>
  <si>
    <t>令和６年１２月</t>
    <rPh sb="6" eb="7">
      <t>ガツ</t>
    </rPh>
    <phoneticPr fontId="1"/>
  </si>
  <si>
    <t>令和７年　３月</t>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</si>
</sst>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sz val="11"/>
      <color indexed="8"/>
      <name val="ＭＳ Ｐゴシック"/>
      <family val="3"/>
      <charset val="128"/>
    </font>
    <font>
      <u/>
      <sz val="11"/>
      <color theme="10"/>
      <name val="游ゴシック"/>
      <family val="2"/>
      <charset val="128"/>
      <scheme val="minor"/>
    </font>
    <font>
      <sz val="11"/>
      <color rgb="FFFF0000"/>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rgb="FFFF0000"/>
      <name val="游ゴシック"/>
      <family val="3"/>
      <charset val="128"/>
      <scheme val="minor"/>
    </font>
    <font>
      <sz val="24"/>
      <color theme="1"/>
      <name val="游ゴシック"/>
      <family val="2"/>
      <charset val="128"/>
      <scheme val="minor"/>
    </font>
    <font>
      <sz val="24"/>
      <color rgb="FFFF0000"/>
      <name val="游ゴシック"/>
      <family val="3"/>
      <charset val="128"/>
      <scheme val="minor"/>
    </font>
    <font>
      <sz val="24"/>
      <color theme="1"/>
      <name val="游ゴシック"/>
      <family val="3"/>
      <charset val="128"/>
      <scheme val="minor"/>
    </font>
    <font>
      <sz val="11"/>
      <color theme="0"/>
      <name val="游ゴシック"/>
      <family val="2"/>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7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diagonalDown="1">
      <left style="medium">
        <color indexed="64"/>
      </left>
      <right style="thin">
        <color indexed="64"/>
      </right>
      <top style="medium">
        <color indexed="64"/>
      </top>
      <bottom style="thin">
        <color indexed="64"/>
      </bottom>
      <diagonal style="medium">
        <color indexed="64"/>
      </diagonal>
    </border>
    <border diagonalDown="1">
      <left style="thin">
        <color indexed="64"/>
      </left>
      <right style="thin">
        <color indexed="64"/>
      </right>
      <top style="medium">
        <color indexed="64"/>
      </top>
      <bottom style="thin">
        <color indexed="64"/>
      </bottom>
      <diagonal style="medium">
        <color indexed="64"/>
      </diagonal>
    </border>
    <border diagonalDown="1">
      <left style="thin">
        <color indexed="64"/>
      </left>
      <right style="medium">
        <color indexed="64"/>
      </right>
      <top style="medium">
        <color indexed="64"/>
      </top>
      <bottom style="thin">
        <color indexed="64"/>
      </bottom>
      <diagonal style="medium">
        <color indexed="64"/>
      </diagonal>
    </border>
    <border diagonalDown="1">
      <left/>
      <right style="thin">
        <color indexed="64"/>
      </right>
      <top style="thin">
        <color indexed="64"/>
      </top>
      <bottom style="double">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38" fontId="2" fillId="0" borderId="0" applyFont="0" applyFill="0" applyBorder="0" applyAlignment="0" applyProtection="0">
      <alignment vertical="center"/>
    </xf>
    <xf numFmtId="0" fontId="5" fillId="0" borderId="0"/>
    <xf numFmtId="0" fontId="6" fillId="0" borderId="0" applyNumberFormat="0" applyFill="0" applyBorder="0" applyAlignment="0" applyProtection="0">
      <alignment vertical="center"/>
    </xf>
    <xf numFmtId="9" fontId="2" fillId="0" borderId="0" applyFont="0" applyFill="0" applyBorder="0" applyAlignment="0" applyProtection="0">
      <alignment vertical="center"/>
    </xf>
  </cellStyleXfs>
  <cellXfs count="258">
    <xf numFmtId="0" fontId="0" fillId="0" borderId="0" xfId="0">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wrapText="1"/>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wrapText="1"/>
    </xf>
    <xf numFmtId="0" fontId="0"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Fill="1" applyBorder="1">
      <alignment vertical="center"/>
    </xf>
    <xf numFmtId="0" fontId="0" fillId="0" borderId="0" xfId="0" applyFill="1" applyBorder="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0" fillId="0" borderId="0" xfId="0" applyFill="1" applyBorder="1" applyAlignment="1">
      <alignment vertical="center"/>
    </xf>
    <xf numFmtId="0" fontId="0" fillId="0" borderId="28" xfId="0" applyBorder="1" applyAlignment="1">
      <alignment horizontal="center" vertical="center" wrapText="1"/>
    </xf>
    <xf numFmtId="0" fontId="0" fillId="0" borderId="0" xfId="0" applyFill="1" applyBorder="1" applyAlignment="1">
      <alignment horizontal="left" vertical="center" wrapText="1"/>
    </xf>
    <xf numFmtId="0" fontId="0" fillId="0" borderId="0" xfId="0" applyAlignment="1">
      <alignment vertical="center"/>
    </xf>
    <xf numFmtId="0" fontId="0" fillId="0" borderId="18" xfId="0" applyFill="1" applyBorder="1" applyAlignment="1">
      <alignment horizontal="center" vertical="center"/>
    </xf>
    <xf numFmtId="0" fontId="0" fillId="0" borderId="1" xfId="0" applyFill="1" applyBorder="1" applyAlignment="1">
      <alignment horizontal="center" vertical="center"/>
    </xf>
    <xf numFmtId="0" fontId="3" fillId="0" borderId="33" xfId="0" applyFont="1" applyFill="1" applyBorder="1" applyAlignment="1">
      <alignment horizontal="center" vertical="center"/>
    </xf>
    <xf numFmtId="0" fontId="0" fillId="0" borderId="37" xfId="0" applyFill="1" applyBorder="1" applyAlignment="1">
      <alignment horizontal="center" vertical="center"/>
    </xf>
    <xf numFmtId="0" fontId="0" fillId="0" borderId="38" xfId="0" applyFill="1" applyBorder="1" applyAlignment="1">
      <alignment horizontal="center" vertical="center" wrapText="1"/>
    </xf>
    <xf numFmtId="0" fontId="0" fillId="0" borderId="39" xfId="0" applyFill="1" applyBorder="1" applyAlignment="1">
      <alignment horizontal="center" vertical="center"/>
    </xf>
    <xf numFmtId="0" fontId="3" fillId="2" borderId="18" xfId="0" applyFont="1" applyFill="1" applyBorder="1" applyAlignment="1">
      <alignment horizontal="center" vertical="center"/>
    </xf>
    <xf numFmtId="0" fontId="0" fillId="2" borderId="20"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0" fillId="0" borderId="13" xfId="0" applyFill="1" applyBorder="1" applyAlignment="1">
      <alignment horizontal="center" vertical="center"/>
    </xf>
    <xf numFmtId="0" fontId="0" fillId="2" borderId="20" xfId="0" applyFill="1" applyBorder="1" applyAlignment="1">
      <alignment vertical="center"/>
    </xf>
    <xf numFmtId="0" fontId="0" fillId="2" borderId="20" xfId="0" applyFill="1" applyBorder="1">
      <alignment vertical="center"/>
    </xf>
    <xf numFmtId="0" fontId="0" fillId="2" borderId="51" xfId="0" applyFont="1" applyFill="1" applyBorder="1" applyAlignment="1">
      <alignment horizontal="center" vertical="center" wrapText="1"/>
    </xf>
    <xf numFmtId="0" fontId="0" fillId="2" borderId="20" xfId="0" applyFill="1" applyBorder="1" applyAlignment="1">
      <alignment horizontal="center" vertical="center"/>
    </xf>
    <xf numFmtId="38" fontId="0" fillId="0" borderId="21" xfId="1" applyFont="1" applyFill="1" applyBorder="1" applyAlignment="1">
      <alignment vertical="center"/>
    </xf>
    <xf numFmtId="38" fontId="0" fillId="2" borderId="21" xfId="1" applyFont="1" applyFill="1" applyBorder="1" applyAlignment="1">
      <alignment vertical="center"/>
    </xf>
    <xf numFmtId="38" fontId="0" fillId="2" borderId="21" xfId="1" applyFont="1" applyFill="1" applyBorder="1">
      <alignment vertical="center"/>
    </xf>
    <xf numFmtId="38" fontId="3" fillId="2" borderId="52" xfId="1" applyFont="1" applyFill="1" applyBorder="1" applyAlignment="1">
      <alignment horizontal="center" vertical="center" wrapText="1"/>
    </xf>
    <xf numFmtId="38" fontId="3" fillId="0" borderId="54" xfId="1" applyFont="1" applyFill="1" applyBorder="1" applyAlignment="1">
      <alignment vertical="center"/>
    </xf>
    <xf numFmtId="38" fontId="0" fillId="0" borderId="0" xfId="0" applyNumberFormat="1">
      <alignment vertical="center"/>
    </xf>
    <xf numFmtId="0" fontId="5" fillId="0" borderId="17" xfId="2" applyFont="1" applyFill="1" applyBorder="1" applyAlignment="1">
      <alignment vertical="center" wrapText="1"/>
    </xf>
    <xf numFmtId="0" fontId="5" fillId="0" borderId="21" xfId="2" applyFont="1" applyFill="1" applyBorder="1" applyAlignment="1">
      <alignment vertical="center" wrapText="1"/>
    </xf>
    <xf numFmtId="0" fontId="5" fillId="0" borderId="23" xfId="2" applyFont="1" applyFill="1" applyBorder="1" applyAlignment="1">
      <alignment vertical="center" wrapText="1"/>
    </xf>
    <xf numFmtId="0" fontId="5" fillId="0" borderId="24" xfId="2" applyFont="1" applyFill="1" applyBorder="1" applyAlignment="1">
      <alignment vertical="center" wrapText="1"/>
    </xf>
    <xf numFmtId="0" fontId="5" fillId="0" borderId="14" xfId="2" applyFont="1" applyFill="1" applyBorder="1" applyAlignment="1">
      <alignment vertical="center" wrapText="1"/>
    </xf>
    <xf numFmtId="0" fontId="5" fillId="0" borderId="25" xfId="2" applyFont="1" applyFill="1" applyBorder="1" applyAlignment="1">
      <alignment vertical="center" wrapText="1"/>
    </xf>
    <xf numFmtId="0" fontId="5" fillId="3" borderId="26" xfId="2" applyFont="1" applyFill="1" applyBorder="1" applyAlignment="1">
      <alignment horizontal="center" vertical="center"/>
    </xf>
    <xf numFmtId="0" fontId="5" fillId="3" borderId="9" xfId="2" applyFont="1" applyFill="1" applyBorder="1" applyAlignment="1">
      <alignment horizontal="center" vertical="center"/>
    </xf>
    <xf numFmtId="0" fontId="5" fillId="3" borderId="27" xfId="2" applyFont="1" applyFill="1" applyBorder="1" applyAlignment="1">
      <alignment horizontal="center" vertical="center" wrapText="1"/>
    </xf>
    <xf numFmtId="0" fontId="5" fillId="0" borderId="19" xfId="2" applyFont="1" applyFill="1" applyBorder="1" applyAlignment="1">
      <alignment vertical="center" wrapText="1"/>
    </xf>
    <xf numFmtId="0" fontId="5" fillId="0" borderId="13" xfId="2" applyFont="1" applyFill="1" applyBorder="1" applyAlignment="1">
      <alignment vertical="center" wrapText="1"/>
    </xf>
    <xf numFmtId="0" fontId="5" fillId="0" borderId="33" xfId="2" applyFont="1" applyFill="1" applyBorder="1" applyAlignment="1">
      <alignment vertical="center" wrapText="1"/>
    </xf>
    <xf numFmtId="0" fontId="5" fillId="0" borderId="10" xfId="2" applyFont="1" applyFill="1" applyBorder="1" applyAlignment="1">
      <alignment vertical="center" wrapText="1"/>
    </xf>
    <xf numFmtId="0" fontId="5" fillId="0" borderId="57" xfId="2" applyFont="1" applyFill="1" applyBorder="1" applyAlignment="1">
      <alignment vertical="center" wrapText="1"/>
    </xf>
    <xf numFmtId="0" fontId="5" fillId="0" borderId="11" xfId="2" applyFont="1" applyFill="1" applyBorder="1" applyAlignment="1">
      <alignment vertical="center" wrapText="1"/>
    </xf>
    <xf numFmtId="0" fontId="5" fillId="0" borderId="28" xfId="2" applyFont="1" applyFill="1" applyBorder="1" applyAlignment="1">
      <alignment vertical="center" wrapText="1"/>
    </xf>
    <xf numFmtId="0" fontId="5" fillId="0" borderId="12" xfId="2" applyFont="1" applyFill="1" applyBorder="1" applyAlignment="1">
      <alignment vertical="center" wrapText="1"/>
    </xf>
    <xf numFmtId="0" fontId="6" fillId="0" borderId="0" xfId="3" applyFill="1" applyBorder="1" applyAlignment="1">
      <alignment horizontal="left" vertical="center"/>
    </xf>
    <xf numFmtId="0" fontId="3" fillId="2" borderId="20" xfId="0" applyFont="1" applyFill="1" applyBorder="1" applyAlignment="1">
      <alignment horizontal="center" vertical="center"/>
    </xf>
    <xf numFmtId="38" fontId="3" fillId="0" borderId="0" xfId="1" applyFont="1" applyFill="1" applyBorder="1" applyAlignment="1">
      <alignment vertical="center"/>
    </xf>
    <xf numFmtId="0" fontId="0" fillId="0" borderId="0" xfId="0" applyAlignment="1">
      <alignment horizontal="center" vertical="center"/>
    </xf>
    <xf numFmtId="0" fontId="0" fillId="0" borderId="35" xfId="0" applyBorder="1">
      <alignment vertical="center"/>
    </xf>
    <xf numFmtId="0" fontId="0" fillId="0" borderId="36" xfId="0" applyBorder="1">
      <alignment vertical="center"/>
    </xf>
    <xf numFmtId="0" fontId="0" fillId="0" borderId="34" xfId="0" applyBorder="1">
      <alignment vertical="center"/>
    </xf>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6" xfId="0" applyFill="1" applyBorder="1">
      <alignment vertical="center"/>
    </xf>
    <xf numFmtId="0" fontId="0" fillId="0" borderId="3" xfId="0" applyBorder="1" applyAlignment="1">
      <alignment horizontal="center" vertical="center"/>
    </xf>
    <xf numFmtId="0" fontId="0" fillId="0" borderId="58" xfId="0" applyBorder="1">
      <alignment vertical="center"/>
    </xf>
    <xf numFmtId="0" fontId="0" fillId="0" borderId="1" xfId="0" applyFill="1" applyBorder="1">
      <alignment vertical="center"/>
    </xf>
    <xf numFmtId="0" fontId="0" fillId="0" borderId="3" xfId="0" applyFill="1" applyBorder="1" applyAlignment="1">
      <alignment horizontal="center" vertical="center"/>
    </xf>
    <xf numFmtId="0" fontId="9" fillId="0" borderId="17" xfId="0" applyFont="1" applyBorder="1" applyAlignment="1">
      <alignment vertical="center" wrapText="1"/>
    </xf>
    <xf numFmtId="0" fontId="9" fillId="0" borderId="21" xfId="0" applyFont="1" applyBorder="1" applyAlignment="1">
      <alignment vertical="center" wrapText="1"/>
    </xf>
    <xf numFmtId="0" fontId="9" fillId="0" borderId="20" xfId="0" applyFont="1" applyBorder="1" applyAlignment="1">
      <alignment vertical="center" wrapText="1"/>
    </xf>
    <xf numFmtId="0" fontId="9" fillId="0" borderId="22" xfId="0" applyFont="1" applyBorder="1" applyAlignment="1">
      <alignment vertical="center" wrapText="1"/>
    </xf>
    <xf numFmtId="0" fontId="9" fillId="0" borderId="23" xfId="0" applyFont="1" applyBorder="1" applyAlignment="1">
      <alignment vertical="center" wrapText="1"/>
    </xf>
    <xf numFmtId="0" fontId="9" fillId="0" borderId="24" xfId="0" applyFont="1" applyBorder="1" applyAlignment="1">
      <alignment vertical="center" wrapText="1"/>
    </xf>
    <xf numFmtId="0" fontId="8" fillId="0" borderId="61" xfId="0" applyFont="1" applyBorder="1" applyAlignment="1">
      <alignment vertical="center" wrapText="1"/>
    </xf>
    <xf numFmtId="0" fontId="9" fillId="0" borderId="14" xfId="0" applyFont="1" applyBorder="1" applyAlignment="1">
      <alignment vertical="center" wrapText="1"/>
    </xf>
    <xf numFmtId="0" fontId="9" fillId="0" borderId="25" xfId="0" applyFont="1" applyBorder="1" applyAlignment="1">
      <alignment vertical="center" wrapText="1"/>
    </xf>
    <xf numFmtId="0" fontId="0" fillId="0" borderId="9" xfId="0" applyBorder="1" applyAlignment="1">
      <alignment horizontal="center" vertical="center" wrapText="1"/>
    </xf>
    <xf numFmtId="0" fontId="0" fillId="0" borderId="27" xfId="0" applyBorder="1" applyAlignment="1">
      <alignment horizontal="center" vertical="center" wrapText="1"/>
    </xf>
    <xf numFmtId="0" fontId="9" fillId="0" borderId="51" xfId="0" applyFont="1" applyBorder="1" applyAlignment="1">
      <alignment vertical="center" wrapText="1"/>
    </xf>
    <xf numFmtId="0" fontId="9" fillId="0" borderId="66" xfId="0" applyFont="1" applyBorder="1" applyAlignment="1">
      <alignment vertical="center" wrapText="1"/>
    </xf>
    <xf numFmtId="0" fontId="9" fillId="0" borderId="52" xfId="0" applyFont="1" applyBorder="1" applyAlignment="1">
      <alignment vertical="center" wrapText="1"/>
    </xf>
    <xf numFmtId="0" fontId="8" fillId="0" borderId="57" xfId="0" applyFont="1" applyBorder="1" applyAlignment="1">
      <alignment vertical="center" wrapText="1"/>
    </xf>
    <xf numFmtId="0" fontId="9" fillId="0" borderId="11" xfId="0" applyFont="1" applyBorder="1" applyAlignment="1">
      <alignment vertical="center" wrapText="1"/>
    </xf>
    <xf numFmtId="0" fontId="9" fillId="0" borderId="62" xfId="0" applyFont="1" applyBorder="1" applyAlignment="1">
      <alignment vertical="center" wrapText="1"/>
    </xf>
    <xf numFmtId="0" fontId="0" fillId="0" borderId="58"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2" borderId="42" xfId="0" applyFill="1" applyBorder="1">
      <alignment vertical="center"/>
    </xf>
    <xf numFmtId="0" fontId="0" fillId="2" borderId="45" xfId="0" applyFill="1" applyBorder="1">
      <alignment vertical="center"/>
    </xf>
    <xf numFmtId="0" fontId="0" fillId="2" borderId="48" xfId="0" applyFill="1" applyBorder="1">
      <alignment vertical="center"/>
    </xf>
    <xf numFmtId="0" fontId="0" fillId="2" borderId="32" xfId="0" applyFill="1" applyBorder="1">
      <alignment vertical="center"/>
    </xf>
    <xf numFmtId="0" fontId="0" fillId="0" borderId="37" xfId="0" applyBorder="1" applyAlignment="1">
      <alignment horizontal="center" vertical="center"/>
    </xf>
    <xf numFmtId="0" fontId="10" fillId="2" borderId="42" xfId="0" applyFont="1" applyFill="1" applyBorder="1" applyAlignment="1">
      <alignment vertical="center" wrapText="1"/>
    </xf>
    <xf numFmtId="0" fontId="10" fillId="2" borderId="45" xfId="0" applyFont="1" applyFill="1" applyBorder="1" applyAlignment="1">
      <alignment vertical="center" wrapText="1"/>
    </xf>
    <xf numFmtId="0" fontId="11" fillId="2" borderId="63" xfId="0" applyFont="1" applyFill="1" applyBorder="1" applyAlignment="1">
      <alignment horizontal="center" vertical="center"/>
    </xf>
    <xf numFmtId="0" fontId="11" fillId="2" borderId="64" xfId="0" applyFont="1" applyFill="1" applyBorder="1" applyAlignment="1">
      <alignment horizontal="center" vertical="center"/>
    </xf>
    <xf numFmtId="0" fontId="11" fillId="2" borderId="65"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0" fillId="0" borderId="3" xfId="0" applyBorder="1" applyAlignment="1">
      <alignment horizontal="center" vertical="center" wrapText="1"/>
    </xf>
    <xf numFmtId="0" fontId="0" fillId="4" borderId="3" xfId="0" applyFill="1" applyBorder="1" applyAlignment="1">
      <alignment vertical="center" wrapText="1"/>
    </xf>
    <xf numFmtId="0" fontId="10" fillId="2" borderId="48" xfId="0" applyFont="1" applyFill="1" applyBorder="1" applyAlignment="1">
      <alignment vertical="center" wrapText="1"/>
    </xf>
    <xf numFmtId="0" fontId="7" fillId="2" borderId="42" xfId="0" applyFont="1" applyFill="1" applyBorder="1" applyAlignment="1">
      <alignment vertical="center" wrapText="1"/>
    </xf>
    <xf numFmtId="0" fontId="7" fillId="2" borderId="48" xfId="0" applyFont="1" applyFill="1" applyBorder="1" applyAlignment="1">
      <alignment vertical="center" wrapText="1"/>
    </xf>
    <xf numFmtId="0" fontId="7" fillId="2" borderId="32" xfId="0" applyFont="1" applyFill="1" applyBorder="1" applyAlignment="1">
      <alignment vertical="center" wrapText="1"/>
    </xf>
    <xf numFmtId="0" fontId="12" fillId="2" borderId="63" xfId="0" applyFont="1" applyFill="1" applyBorder="1" applyAlignment="1">
      <alignment horizontal="center" vertical="center"/>
    </xf>
    <xf numFmtId="0" fontId="12" fillId="2" borderId="60" xfId="0" applyFont="1" applyFill="1" applyBorder="1" applyAlignment="1">
      <alignment horizontal="center" vertical="center"/>
    </xf>
    <xf numFmtId="0" fontId="13" fillId="0" borderId="0" xfId="0" applyFont="1" applyAlignment="1">
      <alignment horizontal="center" vertical="center"/>
    </xf>
    <xf numFmtId="0" fontId="11" fillId="2" borderId="60" xfId="0" applyFont="1" applyFill="1" applyBorder="1" applyAlignment="1">
      <alignment horizontal="center" vertical="center"/>
    </xf>
    <xf numFmtId="0" fontId="0" fillId="4" borderId="2" xfId="0" applyFont="1" applyFill="1" applyBorder="1" applyAlignment="1">
      <alignment horizontal="center" vertical="center"/>
    </xf>
    <xf numFmtId="0" fontId="0" fillId="0" borderId="37" xfId="0" applyFont="1" applyBorder="1" applyAlignment="1">
      <alignment horizontal="center" vertical="center"/>
    </xf>
    <xf numFmtId="0" fontId="3" fillId="4" borderId="2" xfId="0" applyFont="1" applyFill="1" applyBorder="1" applyAlignment="1">
      <alignment horizontal="center" vertical="center"/>
    </xf>
    <xf numFmtId="0" fontId="3" fillId="0" borderId="0" xfId="0" applyFont="1" applyAlignment="1">
      <alignment horizontal="center" vertical="center"/>
    </xf>
    <xf numFmtId="0" fontId="14" fillId="0" borderId="0" xfId="0" applyFont="1" applyAlignment="1">
      <alignment vertical="center" wrapText="1"/>
    </xf>
    <xf numFmtId="0" fontId="0" fillId="5" borderId="33" xfId="0" applyFill="1" applyBorder="1" applyAlignment="1">
      <alignment horizontal="center" vertical="center"/>
    </xf>
    <xf numFmtId="0" fontId="0" fillId="5" borderId="10" xfId="0" applyFill="1" applyBorder="1" applyAlignment="1">
      <alignment horizontal="center" vertical="center"/>
    </xf>
    <xf numFmtId="0" fontId="0" fillId="5" borderId="67" xfId="0" applyFill="1" applyBorder="1" applyAlignment="1">
      <alignment horizontal="center" vertical="center" wrapText="1"/>
    </xf>
    <xf numFmtId="0" fontId="0" fillId="5" borderId="18" xfId="0" applyFill="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wrapText="1"/>
    </xf>
    <xf numFmtId="0" fontId="0" fillId="5" borderId="68" xfId="0" applyFill="1" applyBorder="1" applyAlignment="1">
      <alignment horizontal="center" vertical="center"/>
    </xf>
    <xf numFmtId="0" fontId="3" fillId="0" borderId="69" xfId="0" applyFont="1" applyBorder="1" applyAlignment="1">
      <alignment horizontal="center" vertical="center"/>
    </xf>
    <xf numFmtId="0" fontId="0" fillId="0" borderId="70" xfId="0" applyBorder="1" applyAlignment="1">
      <alignment horizontal="center" vertical="center" wrapText="1"/>
    </xf>
    <xf numFmtId="0" fontId="3" fillId="5" borderId="28" xfId="0" applyFont="1" applyFill="1" applyBorder="1" applyAlignment="1">
      <alignment horizontal="center" vertical="center"/>
    </xf>
    <xf numFmtId="0" fontId="0" fillId="6" borderId="12" xfId="0" applyFill="1" applyBorder="1" applyAlignment="1">
      <alignment horizontal="center" vertical="center" wrapText="1"/>
    </xf>
    <xf numFmtId="0" fontId="14" fillId="0" borderId="29" xfId="0" applyFont="1"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71" xfId="0" applyBorder="1" applyAlignment="1">
      <alignment horizontal="center" vertical="center"/>
    </xf>
    <xf numFmtId="0" fontId="0" fillId="0" borderId="71" xfId="0" applyBorder="1">
      <alignment vertical="center"/>
    </xf>
    <xf numFmtId="0" fontId="0" fillId="0" borderId="0" xfId="0" applyBorder="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50" xfId="0"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0" fillId="0" borderId="49" xfId="0" applyFill="1" applyBorder="1" applyAlignment="1">
      <alignment horizontal="center" vertical="center"/>
    </xf>
    <xf numFmtId="0" fontId="8" fillId="0" borderId="72" xfId="0" applyFont="1" applyBorder="1" applyAlignment="1">
      <alignment vertical="center" wrapText="1"/>
    </xf>
    <xf numFmtId="0" fontId="9" fillId="0" borderId="73" xfId="0" applyFont="1" applyBorder="1" applyAlignment="1">
      <alignment vertical="center" wrapText="1"/>
    </xf>
    <xf numFmtId="0" fontId="9" fillId="0" borderId="74" xfId="0" applyFont="1" applyBorder="1" applyAlignment="1">
      <alignment vertical="center" wrapText="1"/>
    </xf>
    <xf numFmtId="0" fontId="0" fillId="0" borderId="0" xfId="0" applyBorder="1" applyAlignment="1">
      <alignment horizontal="center" vertical="center"/>
    </xf>
    <xf numFmtId="0" fontId="13" fillId="0" borderId="0" xfId="0" applyFont="1" applyBorder="1" applyAlignment="1">
      <alignment horizontal="center" vertical="center"/>
    </xf>
    <xf numFmtId="0" fontId="0" fillId="0" borderId="50" xfId="0" applyFill="1" applyBorder="1" applyAlignment="1">
      <alignment vertical="center"/>
    </xf>
    <xf numFmtId="0" fontId="0" fillId="0" borderId="49" xfId="0" applyFill="1" applyBorder="1" applyAlignment="1">
      <alignment vertical="center"/>
    </xf>
    <xf numFmtId="0" fontId="0" fillId="2" borderId="43" xfId="0" applyFill="1" applyBorder="1" applyAlignment="1">
      <alignment vertical="center" shrinkToFit="1"/>
    </xf>
    <xf numFmtId="0" fontId="0" fillId="2" borderId="49" xfId="0" applyFill="1" applyBorder="1" applyAlignment="1">
      <alignment vertical="center" shrinkToFit="1"/>
    </xf>
    <xf numFmtId="0" fontId="3" fillId="0" borderId="55" xfId="0" applyFont="1" applyFill="1" applyBorder="1" applyAlignment="1">
      <alignment vertical="center"/>
    </xf>
    <xf numFmtId="0" fontId="3" fillId="0" borderId="53" xfId="0" applyFont="1" applyFill="1" applyBorder="1" applyAlignment="1">
      <alignment vertical="center"/>
    </xf>
    <xf numFmtId="0" fontId="0" fillId="0" borderId="0" xfId="0" applyAlignment="1">
      <alignment horizontal="center" vertical="center" shrinkToFit="1"/>
    </xf>
    <xf numFmtId="0" fontId="0" fillId="0" borderId="0" xfId="0" applyFill="1" applyBorder="1" applyAlignment="1">
      <alignment vertical="center" shrinkToFit="1"/>
    </xf>
    <xf numFmtId="0" fontId="0" fillId="0" borderId="40" xfId="0" applyFill="1" applyBorder="1" applyAlignment="1">
      <alignment vertical="center" shrinkToFit="1"/>
    </xf>
    <xf numFmtId="0" fontId="3" fillId="0" borderId="56" xfId="0" applyFont="1" applyFill="1" applyBorder="1" applyAlignment="1">
      <alignment vertical="center" shrinkToFit="1"/>
    </xf>
    <xf numFmtId="0" fontId="3" fillId="0" borderId="0" xfId="0" applyFont="1" applyFill="1" applyBorder="1" applyAlignment="1">
      <alignment vertical="center" shrinkToFit="1"/>
    </xf>
    <xf numFmtId="0" fontId="0" fillId="0" borderId="0" xfId="0" applyAlignment="1">
      <alignment vertical="center" shrinkToFit="1"/>
    </xf>
    <xf numFmtId="0" fontId="4" fillId="0" borderId="0" xfId="0" applyFont="1" applyFill="1" applyBorder="1" applyAlignment="1">
      <alignment vertical="center"/>
    </xf>
    <xf numFmtId="0" fontId="0" fillId="0" borderId="0" xfId="0" applyFill="1" applyBorder="1" applyAlignment="1">
      <alignment horizontal="left" vertical="center"/>
    </xf>
    <xf numFmtId="0" fontId="3" fillId="0" borderId="31" xfId="0" applyFont="1" applyFill="1" applyBorder="1" applyAlignment="1">
      <alignment horizontal="center" vertical="center" shrinkToFit="1"/>
    </xf>
    <xf numFmtId="0" fontId="3" fillId="0" borderId="17" xfId="0" applyFont="1" applyFill="1" applyBorder="1" applyAlignment="1">
      <alignment vertical="center"/>
    </xf>
    <xf numFmtId="0" fontId="3" fillId="0" borderId="23" xfId="0" applyFont="1" applyFill="1" applyBorder="1" applyAlignment="1">
      <alignment vertical="center"/>
    </xf>
    <xf numFmtId="38" fontId="0" fillId="0" borderId="13" xfId="1" applyFont="1" applyFill="1" applyBorder="1" applyAlignment="1">
      <alignment vertical="center"/>
    </xf>
    <xf numFmtId="0" fontId="0" fillId="0" borderId="20" xfId="0" applyFill="1" applyBorder="1" applyAlignment="1">
      <alignment horizontal="center" vertical="center"/>
    </xf>
    <xf numFmtId="0" fontId="0" fillId="0" borderId="43" xfId="0" applyFill="1" applyBorder="1" applyAlignment="1">
      <alignment horizontal="center" vertical="center" shrinkToFit="1"/>
    </xf>
    <xf numFmtId="0" fontId="0" fillId="0" borderId="76" xfId="0" applyFill="1" applyBorder="1" applyAlignment="1">
      <alignment vertical="center"/>
    </xf>
    <xf numFmtId="0" fontId="0" fillId="0" borderId="76" xfId="0" applyFill="1" applyBorder="1">
      <alignment vertical="center"/>
    </xf>
    <xf numFmtId="0" fontId="0" fillId="0" borderId="75" xfId="0" applyFont="1" applyFill="1" applyBorder="1" applyAlignment="1">
      <alignment horizontal="center" vertical="center" wrapText="1"/>
    </xf>
    <xf numFmtId="0" fontId="0" fillId="0" borderId="19" xfId="0" applyFill="1" applyBorder="1" applyAlignment="1">
      <alignment vertical="center" shrinkToFit="1"/>
    </xf>
    <xf numFmtId="0" fontId="0" fillId="0" borderId="17" xfId="0" applyFill="1" applyBorder="1" applyAlignment="1">
      <alignment vertical="center" shrinkToFit="1"/>
    </xf>
    <xf numFmtId="9" fontId="3" fillId="0" borderId="13" xfId="4" applyFont="1" applyFill="1" applyBorder="1" applyAlignment="1">
      <alignment horizontal="center" vertical="center"/>
    </xf>
    <xf numFmtId="9" fontId="3" fillId="0" borderId="21" xfId="4" applyFont="1" applyFill="1" applyBorder="1" applyAlignment="1">
      <alignment horizontal="center" vertical="center"/>
    </xf>
    <xf numFmtId="9" fontId="3" fillId="0" borderId="24" xfId="4" applyFont="1" applyFill="1" applyBorder="1" applyAlignment="1">
      <alignment horizontal="center" vertical="center"/>
    </xf>
    <xf numFmtId="38" fontId="3" fillId="0" borderId="19" xfId="1" applyFont="1" applyFill="1" applyBorder="1" applyAlignment="1">
      <alignment vertical="center" shrinkToFit="1"/>
    </xf>
    <xf numFmtId="38" fontId="3" fillId="0" borderId="17" xfId="1" applyFont="1" applyFill="1" applyBorder="1" applyAlignment="1">
      <alignment vertical="center" shrinkToFit="1"/>
    </xf>
    <xf numFmtId="0" fontId="0" fillId="2" borderId="44" xfId="0" applyFill="1" applyBorder="1" applyAlignment="1">
      <alignment vertical="center" shrinkToFit="1"/>
    </xf>
    <xf numFmtId="0" fontId="14" fillId="0" borderId="17" xfId="0" applyFont="1" applyFill="1" applyBorder="1" applyAlignment="1">
      <alignment vertical="center" shrinkToFit="1"/>
    </xf>
    <xf numFmtId="0" fontId="14" fillId="0" borderId="69" xfId="0" applyFont="1" applyFill="1" applyBorder="1" applyAlignment="1">
      <alignment vertical="center" shrinkToFit="1"/>
    </xf>
    <xf numFmtId="0" fontId="0" fillId="0" borderId="19" xfId="0" applyFill="1" applyBorder="1" applyAlignment="1">
      <alignment horizontal="center" vertical="center" shrinkToFit="1"/>
    </xf>
    <xf numFmtId="0" fontId="0" fillId="0" borderId="40" xfId="0" applyFill="1" applyBorder="1" applyAlignment="1">
      <alignment horizontal="center" vertical="center" shrinkToFit="1"/>
    </xf>
    <xf numFmtId="0" fontId="0" fillId="0" borderId="19" xfId="0" applyFill="1" applyBorder="1" applyAlignment="1">
      <alignment horizontal="center" vertical="center"/>
    </xf>
    <xf numFmtId="0" fontId="0" fillId="2" borderId="17" xfId="0" applyFill="1" applyBorder="1" applyAlignment="1">
      <alignment horizontal="center" vertical="center" shrinkToFit="1"/>
    </xf>
    <xf numFmtId="0" fontId="0" fillId="2" borderId="69" xfId="0" applyFill="1" applyBorder="1" applyAlignment="1">
      <alignment horizontal="center" vertical="center" shrinkToFit="1"/>
    </xf>
    <xf numFmtId="38" fontId="3" fillId="0" borderId="23" xfId="1" applyFont="1" applyFill="1" applyBorder="1" applyAlignment="1">
      <alignment vertical="center" shrinkToFit="1"/>
    </xf>
    <xf numFmtId="38" fontId="3" fillId="7" borderId="19" xfId="1" applyFont="1" applyFill="1" applyBorder="1" applyAlignment="1">
      <alignment vertical="center"/>
    </xf>
    <xf numFmtId="38" fontId="3" fillId="7" borderId="17" xfId="1" applyFont="1" applyFill="1" applyBorder="1" applyAlignment="1">
      <alignment vertical="center"/>
    </xf>
    <xf numFmtId="38" fontId="3" fillId="7" borderId="23" xfId="1" applyFont="1" applyFill="1" applyBorder="1" applyAlignment="1">
      <alignment vertical="center"/>
    </xf>
    <xf numFmtId="38" fontId="3" fillId="0" borderId="4" xfId="1" applyFont="1" applyFill="1" applyBorder="1" applyAlignment="1">
      <alignment vertical="center"/>
    </xf>
    <xf numFmtId="0" fontId="0" fillId="0" borderId="18" xfId="0" applyFill="1" applyBorder="1" applyAlignment="1">
      <alignment vertical="center" shrinkToFit="1"/>
    </xf>
    <xf numFmtId="0" fontId="0" fillId="0" borderId="20" xfId="0" applyFill="1" applyBorder="1" applyAlignment="1">
      <alignment vertical="center" shrinkToFit="1"/>
    </xf>
    <xf numFmtId="0" fontId="3" fillId="0" borderId="20" xfId="0" applyFont="1" applyFill="1" applyBorder="1" applyAlignment="1">
      <alignment vertical="center"/>
    </xf>
    <xf numFmtId="0" fontId="3" fillId="0" borderId="22" xfId="0" applyFont="1" applyFill="1" applyBorder="1" applyAlignment="1">
      <alignment vertical="center"/>
    </xf>
    <xf numFmtId="0" fontId="0" fillId="0" borderId="77" xfId="0" applyFill="1" applyBorder="1" applyAlignment="1">
      <alignment vertical="center"/>
    </xf>
    <xf numFmtId="0" fontId="0" fillId="0" borderId="77" xfId="0" applyFill="1" applyBorder="1">
      <alignment vertical="center"/>
    </xf>
    <xf numFmtId="0" fontId="0" fillId="0" borderId="78" xfId="0" applyFont="1" applyFill="1" applyBorder="1" applyAlignment="1">
      <alignment horizontal="center" vertical="center" wrapText="1"/>
    </xf>
    <xf numFmtId="0" fontId="0" fillId="2" borderId="9" xfId="0" applyFill="1" applyBorder="1" applyAlignment="1">
      <alignment horizontal="left" vertical="center"/>
    </xf>
    <xf numFmtId="0" fontId="0" fillId="2" borderId="27" xfId="0" applyFill="1" applyBorder="1" applyAlignment="1">
      <alignment horizontal="left" vertical="center"/>
    </xf>
    <xf numFmtId="0" fontId="0" fillId="2" borderId="12" xfId="0" applyFill="1" applyBorder="1" applyAlignment="1">
      <alignment horizontal="left" vertical="center"/>
    </xf>
    <xf numFmtId="0" fontId="0" fillId="2" borderId="29" xfId="0" applyFill="1" applyBorder="1" applyAlignment="1">
      <alignment horizontal="left" vertical="center"/>
    </xf>
    <xf numFmtId="0" fontId="0" fillId="0" borderId="0" xfId="0" applyAlignment="1">
      <alignment horizontal="center"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5" xfId="0" applyFont="1" applyFill="1" applyBorder="1" applyAlignment="1">
      <alignment horizontal="left" vertical="center" wrapText="1"/>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2" borderId="48" xfId="0" applyFont="1" applyFill="1" applyBorder="1" applyAlignment="1">
      <alignment horizontal="left"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xf>
    <xf numFmtId="0" fontId="4" fillId="0" borderId="2" xfId="0" applyFont="1" applyFill="1" applyBorder="1" applyAlignment="1">
      <alignment horizontal="center" vertical="center"/>
    </xf>
    <xf numFmtId="0" fontId="0" fillId="2" borderId="12" xfId="0" applyFill="1" applyBorder="1" applyAlignment="1">
      <alignment horizontal="left" vertical="center" wrapText="1"/>
    </xf>
    <xf numFmtId="0" fontId="0" fillId="2" borderId="29" xfId="0" applyFill="1" applyBorder="1" applyAlignment="1">
      <alignment horizontal="left" vertical="center" wrapText="1"/>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12" xfId="0" applyFill="1" applyBorder="1" applyAlignment="1">
      <alignment horizontal="left" vertical="top" wrapText="1"/>
    </xf>
    <xf numFmtId="0" fontId="0" fillId="2" borderId="29" xfId="0" applyFill="1" applyBorder="1" applyAlignment="1">
      <alignment horizontal="left" vertical="top" wrapText="1"/>
    </xf>
    <xf numFmtId="0" fontId="0" fillId="2" borderId="9" xfId="0" applyFill="1" applyBorder="1" applyAlignment="1">
      <alignment horizontal="left" vertical="center" wrapText="1"/>
    </xf>
    <xf numFmtId="0" fontId="0" fillId="2" borderId="27" xfId="0" applyFill="1" applyBorder="1" applyAlignment="1">
      <alignment horizontal="left" vertical="center" wrapText="1"/>
    </xf>
    <xf numFmtId="0" fontId="3" fillId="2" borderId="43" xfId="0" applyFont="1" applyFill="1" applyBorder="1" applyAlignment="1">
      <alignment horizontal="left" vertical="center"/>
    </xf>
    <xf numFmtId="0" fontId="3" fillId="2" borderId="44" xfId="0" applyFont="1" applyFill="1" applyBorder="1" applyAlignment="1">
      <alignment horizontal="left" vertical="center"/>
    </xf>
    <xf numFmtId="0" fontId="3" fillId="2" borderId="45" xfId="0" applyFont="1" applyFill="1" applyBorder="1" applyAlignment="1">
      <alignment horizontal="left" vertical="center"/>
    </xf>
    <xf numFmtId="0" fontId="0" fillId="2" borderId="30" xfId="0" applyFill="1" applyBorder="1" applyAlignment="1">
      <alignment horizontal="left" vertical="center" wrapText="1"/>
    </xf>
    <xf numFmtId="0" fontId="0" fillId="2" borderId="31" xfId="0" applyFill="1" applyBorder="1" applyAlignment="1">
      <alignment horizontal="left" vertical="center" wrapText="1"/>
    </xf>
    <xf numFmtId="0" fontId="0" fillId="2" borderId="32" xfId="0" applyFill="1" applyBorder="1" applyAlignment="1">
      <alignment horizontal="left" vertical="center" wrapText="1"/>
    </xf>
  </cellXfs>
  <cellStyles count="5">
    <cellStyle name="パーセント" xfId="4" builtinId="5"/>
    <cellStyle name="ハイパーリンク" xfId="3" builtinId="8"/>
    <cellStyle name="桁区切り" xfId="1" builtinId="6"/>
    <cellStyle name="標準" xfId="0" builtinId="0"/>
    <cellStyle name="標準_【参考】ＳＤＧｓターゲット" xfId="2"/>
  </cellStyles>
  <dxfs count="12">
    <dxf>
      <font>
        <color theme="1"/>
      </font>
    </dxf>
    <dxf>
      <font>
        <color theme="1"/>
      </font>
    </dxf>
    <dxf>
      <font>
        <b/>
        <i val="0"/>
      </font>
      <fill>
        <patternFill>
          <bgColor rgb="FFFF0000"/>
        </patternFill>
      </fill>
    </dxf>
    <dxf>
      <fill>
        <patternFill patternType="none">
          <bgColor auto="1"/>
        </patternFill>
      </fill>
    </dxf>
    <dxf>
      <fill>
        <patternFill>
          <bgColor rgb="FFFF0000"/>
        </patternFill>
      </fill>
    </dxf>
    <dxf>
      <fill>
        <patternFill>
          <bgColor rgb="FFFF0000"/>
        </patternFill>
      </fill>
    </dxf>
    <dxf>
      <font>
        <color theme="1"/>
      </font>
    </dxf>
    <dxf>
      <font>
        <color theme="1"/>
      </font>
    </dxf>
    <dxf>
      <font>
        <b/>
        <i val="0"/>
      </font>
      <fill>
        <patternFill>
          <bgColor rgb="FFFF0000"/>
        </patternFill>
      </fill>
    </dxf>
    <dxf>
      <fill>
        <patternFill patternType="none">
          <bgColor auto="1"/>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hyperlink" Target="#&#12304;&#21442;&#32771;&#12305;&#65331;&#65316;&#65319;&#65363;&#12479;&#12540;&#12466;&#12483;&#12488;!A1"/><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437345</xdr:colOff>
      <xdr:row>12</xdr:row>
      <xdr:rowOff>37295</xdr:rowOff>
    </xdr:from>
    <xdr:to>
      <xdr:col>1</xdr:col>
      <xdr:colOff>1028969</xdr:colOff>
      <xdr:row>12</xdr:row>
      <xdr:rowOff>628919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9845" y="4752170"/>
          <a:ext cx="591624" cy="591624"/>
        </a:xfrm>
        <a:prstGeom prst="rect">
          <a:avLst/>
        </a:prstGeom>
      </xdr:spPr>
    </xdr:pic>
    <xdr:clientData/>
  </xdr:twoCellAnchor>
  <xdr:twoCellAnchor editAs="oneCell">
    <xdr:from>
      <xdr:col>2</xdr:col>
      <xdr:colOff>438150</xdr:colOff>
      <xdr:row>12</xdr:row>
      <xdr:rowOff>38100</xdr:rowOff>
    </xdr:from>
    <xdr:to>
      <xdr:col>2</xdr:col>
      <xdr:colOff>1038226</xdr:colOff>
      <xdr:row>12</xdr:row>
      <xdr:rowOff>638176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4650" y="4752975"/>
          <a:ext cx="600076" cy="600076"/>
        </a:xfrm>
        <a:prstGeom prst="rect">
          <a:avLst/>
        </a:prstGeom>
      </xdr:spPr>
    </xdr:pic>
    <xdr:clientData/>
  </xdr:twoCellAnchor>
  <xdr:twoCellAnchor editAs="oneCell">
    <xdr:from>
      <xdr:col>3</xdr:col>
      <xdr:colOff>438955</xdr:colOff>
      <xdr:row>12</xdr:row>
      <xdr:rowOff>38905</xdr:rowOff>
    </xdr:from>
    <xdr:to>
      <xdr:col>3</xdr:col>
      <xdr:colOff>1047483</xdr:colOff>
      <xdr:row>12</xdr:row>
      <xdr:rowOff>647433</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39455" y="4753780"/>
          <a:ext cx="608528" cy="608528"/>
        </a:xfrm>
        <a:prstGeom prst="rect">
          <a:avLst/>
        </a:prstGeom>
      </xdr:spPr>
    </xdr:pic>
    <xdr:clientData/>
  </xdr:twoCellAnchor>
  <xdr:twoCellAnchor editAs="oneCell">
    <xdr:from>
      <xdr:col>4</xdr:col>
      <xdr:colOff>438150</xdr:colOff>
      <xdr:row>12</xdr:row>
      <xdr:rowOff>38100</xdr:rowOff>
    </xdr:from>
    <xdr:to>
      <xdr:col>4</xdr:col>
      <xdr:colOff>1038226</xdr:colOff>
      <xdr:row>12</xdr:row>
      <xdr:rowOff>638176</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62650" y="4752975"/>
          <a:ext cx="600076" cy="600076"/>
        </a:xfrm>
        <a:prstGeom prst="rect">
          <a:avLst/>
        </a:prstGeom>
      </xdr:spPr>
    </xdr:pic>
    <xdr:clientData/>
  </xdr:twoCellAnchor>
  <xdr:twoCellAnchor editAs="oneCell">
    <xdr:from>
      <xdr:col>1</xdr:col>
      <xdr:colOff>437345</xdr:colOff>
      <xdr:row>15</xdr:row>
      <xdr:rowOff>37295</xdr:rowOff>
    </xdr:from>
    <xdr:to>
      <xdr:col>1</xdr:col>
      <xdr:colOff>1028969</xdr:colOff>
      <xdr:row>15</xdr:row>
      <xdr:rowOff>628919</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89845" y="6133295"/>
          <a:ext cx="591624" cy="591624"/>
        </a:xfrm>
        <a:prstGeom prst="rect">
          <a:avLst/>
        </a:prstGeom>
      </xdr:spPr>
    </xdr:pic>
    <xdr:clientData/>
  </xdr:twoCellAnchor>
  <xdr:twoCellAnchor editAs="oneCell">
    <xdr:from>
      <xdr:col>1</xdr:col>
      <xdr:colOff>438150</xdr:colOff>
      <xdr:row>18</xdr:row>
      <xdr:rowOff>38100</xdr:rowOff>
    </xdr:from>
    <xdr:to>
      <xdr:col>1</xdr:col>
      <xdr:colOff>1038226</xdr:colOff>
      <xdr:row>18</xdr:row>
      <xdr:rowOff>638176</xdr:rowOff>
    </xdr:to>
    <xdr:pic>
      <xdr:nvPicPr>
        <xdr:cNvPr id="7" name="図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90650" y="7515225"/>
          <a:ext cx="600076" cy="600076"/>
        </a:xfrm>
        <a:prstGeom prst="rect">
          <a:avLst/>
        </a:prstGeom>
      </xdr:spPr>
    </xdr:pic>
    <xdr:clientData/>
  </xdr:twoCellAnchor>
  <xdr:twoCellAnchor editAs="oneCell">
    <xdr:from>
      <xdr:col>2</xdr:col>
      <xdr:colOff>437345</xdr:colOff>
      <xdr:row>15</xdr:row>
      <xdr:rowOff>37295</xdr:rowOff>
    </xdr:from>
    <xdr:to>
      <xdr:col>2</xdr:col>
      <xdr:colOff>1028969</xdr:colOff>
      <xdr:row>15</xdr:row>
      <xdr:rowOff>628919</xdr:rowOff>
    </xdr:to>
    <xdr:pic>
      <xdr:nvPicPr>
        <xdr:cNvPr id="8" name="図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913845" y="6133295"/>
          <a:ext cx="591624" cy="591624"/>
        </a:xfrm>
        <a:prstGeom prst="rect">
          <a:avLst/>
        </a:prstGeom>
      </xdr:spPr>
    </xdr:pic>
    <xdr:clientData/>
  </xdr:twoCellAnchor>
  <xdr:twoCellAnchor editAs="oneCell">
    <xdr:from>
      <xdr:col>1</xdr:col>
      <xdr:colOff>438150</xdr:colOff>
      <xdr:row>9</xdr:row>
      <xdr:rowOff>38100</xdr:rowOff>
    </xdr:from>
    <xdr:to>
      <xdr:col>1</xdr:col>
      <xdr:colOff>1038226</xdr:colOff>
      <xdr:row>9</xdr:row>
      <xdr:rowOff>638176</xdr:rowOff>
    </xdr:to>
    <xdr:pic>
      <xdr:nvPicPr>
        <xdr:cNvPr id="9" name="図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90650" y="3419475"/>
          <a:ext cx="600076" cy="600076"/>
        </a:xfrm>
        <a:prstGeom prst="rect">
          <a:avLst/>
        </a:prstGeom>
      </xdr:spPr>
    </xdr:pic>
    <xdr:clientData/>
  </xdr:twoCellAnchor>
  <xdr:twoCellAnchor editAs="oneCell">
    <xdr:from>
      <xdr:col>2</xdr:col>
      <xdr:colOff>438150</xdr:colOff>
      <xdr:row>9</xdr:row>
      <xdr:rowOff>38100</xdr:rowOff>
    </xdr:from>
    <xdr:to>
      <xdr:col>2</xdr:col>
      <xdr:colOff>1038226</xdr:colOff>
      <xdr:row>9</xdr:row>
      <xdr:rowOff>638176</xdr:rowOff>
    </xdr:to>
    <xdr:pic>
      <xdr:nvPicPr>
        <xdr:cNvPr id="11" name="図 10"/>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14650" y="3371850"/>
          <a:ext cx="600076" cy="600076"/>
        </a:xfrm>
        <a:prstGeom prst="rect">
          <a:avLst/>
        </a:prstGeom>
      </xdr:spPr>
    </xdr:pic>
    <xdr:clientData/>
  </xdr:twoCellAnchor>
  <xdr:twoCellAnchor editAs="oneCell">
    <xdr:from>
      <xdr:col>3</xdr:col>
      <xdr:colOff>438150</xdr:colOff>
      <xdr:row>9</xdr:row>
      <xdr:rowOff>38100</xdr:rowOff>
    </xdr:from>
    <xdr:to>
      <xdr:col>3</xdr:col>
      <xdr:colOff>1038226</xdr:colOff>
      <xdr:row>9</xdr:row>
      <xdr:rowOff>638176</xdr:rowOff>
    </xdr:to>
    <xdr:pic>
      <xdr:nvPicPr>
        <xdr:cNvPr id="12" name="図 1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438650" y="3371850"/>
          <a:ext cx="600076" cy="600076"/>
        </a:xfrm>
        <a:prstGeom prst="rect">
          <a:avLst/>
        </a:prstGeom>
      </xdr:spPr>
    </xdr:pic>
    <xdr:clientData/>
  </xdr:twoCellAnchor>
  <xdr:twoCellAnchor editAs="oneCell">
    <xdr:from>
      <xdr:col>3</xdr:col>
      <xdr:colOff>437345</xdr:colOff>
      <xdr:row>15</xdr:row>
      <xdr:rowOff>37295</xdr:rowOff>
    </xdr:from>
    <xdr:to>
      <xdr:col>3</xdr:col>
      <xdr:colOff>1028969</xdr:colOff>
      <xdr:row>15</xdr:row>
      <xdr:rowOff>628919</xdr:rowOff>
    </xdr:to>
    <xdr:pic>
      <xdr:nvPicPr>
        <xdr:cNvPr id="13" name="図 12"/>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37845" y="6133295"/>
          <a:ext cx="591624" cy="591624"/>
        </a:xfrm>
        <a:prstGeom prst="rect">
          <a:avLst/>
        </a:prstGeom>
      </xdr:spPr>
    </xdr:pic>
    <xdr:clientData/>
  </xdr:twoCellAnchor>
  <xdr:twoCellAnchor editAs="oneCell">
    <xdr:from>
      <xdr:col>4</xdr:col>
      <xdr:colOff>438150</xdr:colOff>
      <xdr:row>9</xdr:row>
      <xdr:rowOff>38100</xdr:rowOff>
    </xdr:from>
    <xdr:to>
      <xdr:col>4</xdr:col>
      <xdr:colOff>1038226</xdr:colOff>
      <xdr:row>9</xdr:row>
      <xdr:rowOff>638176</xdr:rowOff>
    </xdr:to>
    <xdr:pic>
      <xdr:nvPicPr>
        <xdr:cNvPr id="14" name="図 13"/>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962650" y="3371850"/>
          <a:ext cx="600076" cy="600076"/>
        </a:xfrm>
        <a:prstGeom prst="rect">
          <a:avLst/>
        </a:prstGeom>
      </xdr:spPr>
    </xdr:pic>
    <xdr:clientData/>
  </xdr:twoCellAnchor>
  <xdr:twoCellAnchor editAs="oneCell">
    <xdr:from>
      <xdr:col>4</xdr:col>
      <xdr:colOff>437345</xdr:colOff>
      <xdr:row>15</xdr:row>
      <xdr:rowOff>37295</xdr:rowOff>
    </xdr:from>
    <xdr:to>
      <xdr:col>4</xdr:col>
      <xdr:colOff>1028969</xdr:colOff>
      <xdr:row>15</xdr:row>
      <xdr:rowOff>628919</xdr:rowOff>
    </xdr:to>
    <xdr:pic>
      <xdr:nvPicPr>
        <xdr:cNvPr id="15" name="図 14"/>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961845" y="6133295"/>
          <a:ext cx="591624" cy="591624"/>
        </a:xfrm>
        <a:prstGeom prst="rect">
          <a:avLst/>
        </a:prstGeom>
      </xdr:spPr>
    </xdr:pic>
    <xdr:clientData/>
  </xdr:twoCellAnchor>
  <xdr:twoCellAnchor editAs="oneCell">
    <xdr:from>
      <xdr:col>2</xdr:col>
      <xdr:colOff>438150</xdr:colOff>
      <xdr:row>18</xdr:row>
      <xdr:rowOff>38100</xdr:rowOff>
    </xdr:from>
    <xdr:to>
      <xdr:col>2</xdr:col>
      <xdr:colOff>1038226</xdr:colOff>
      <xdr:row>18</xdr:row>
      <xdr:rowOff>638176</xdr:rowOff>
    </xdr:to>
    <xdr:pic>
      <xdr:nvPicPr>
        <xdr:cNvPr id="16" name="図 15"/>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914650" y="7515225"/>
          <a:ext cx="600076" cy="600076"/>
        </a:xfrm>
        <a:prstGeom prst="rect">
          <a:avLst/>
        </a:prstGeom>
      </xdr:spPr>
    </xdr:pic>
    <xdr:clientData/>
  </xdr:twoCellAnchor>
  <xdr:twoCellAnchor editAs="oneCell">
    <xdr:from>
      <xdr:col>3</xdr:col>
      <xdr:colOff>438150</xdr:colOff>
      <xdr:row>18</xdr:row>
      <xdr:rowOff>38100</xdr:rowOff>
    </xdr:from>
    <xdr:to>
      <xdr:col>3</xdr:col>
      <xdr:colOff>1038226</xdr:colOff>
      <xdr:row>18</xdr:row>
      <xdr:rowOff>638176</xdr:rowOff>
    </xdr:to>
    <xdr:pic>
      <xdr:nvPicPr>
        <xdr:cNvPr id="17" name="図 16"/>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438650" y="7515225"/>
          <a:ext cx="600076" cy="600076"/>
        </a:xfrm>
        <a:prstGeom prst="rect">
          <a:avLst/>
        </a:prstGeom>
      </xdr:spPr>
    </xdr:pic>
    <xdr:clientData/>
  </xdr:twoCellAnchor>
  <xdr:twoCellAnchor editAs="oneCell">
    <xdr:from>
      <xdr:col>4</xdr:col>
      <xdr:colOff>438150</xdr:colOff>
      <xdr:row>18</xdr:row>
      <xdr:rowOff>38100</xdr:rowOff>
    </xdr:from>
    <xdr:to>
      <xdr:col>4</xdr:col>
      <xdr:colOff>1038226</xdr:colOff>
      <xdr:row>18</xdr:row>
      <xdr:rowOff>638176</xdr:rowOff>
    </xdr:to>
    <xdr:pic>
      <xdr:nvPicPr>
        <xdr:cNvPr id="18" name="図 17"/>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962650" y="7515225"/>
          <a:ext cx="600076" cy="600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437345</xdr:colOff>
      <xdr:row>12</xdr:row>
      <xdr:rowOff>37295</xdr:rowOff>
    </xdr:from>
    <xdr:to>
      <xdr:col>1</xdr:col>
      <xdr:colOff>1028969</xdr:colOff>
      <xdr:row>12</xdr:row>
      <xdr:rowOff>628919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9845" y="4799795"/>
          <a:ext cx="591624" cy="591624"/>
        </a:xfrm>
        <a:prstGeom prst="rect">
          <a:avLst/>
        </a:prstGeom>
      </xdr:spPr>
    </xdr:pic>
    <xdr:clientData/>
  </xdr:twoCellAnchor>
  <xdr:twoCellAnchor editAs="oneCell">
    <xdr:from>
      <xdr:col>2</xdr:col>
      <xdr:colOff>438150</xdr:colOff>
      <xdr:row>12</xdr:row>
      <xdr:rowOff>38100</xdr:rowOff>
    </xdr:from>
    <xdr:to>
      <xdr:col>2</xdr:col>
      <xdr:colOff>1038226</xdr:colOff>
      <xdr:row>12</xdr:row>
      <xdr:rowOff>638176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4650" y="4800600"/>
          <a:ext cx="600076" cy="600076"/>
        </a:xfrm>
        <a:prstGeom prst="rect">
          <a:avLst/>
        </a:prstGeom>
      </xdr:spPr>
    </xdr:pic>
    <xdr:clientData/>
  </xdr:twoCellAnchor>
  <xdr:twoCellAnchor editAs="oneCell">
    <xdr:from>
      <xdr:col>3</xdr:col>
      <xdr:colOff>438955</xdr:colOff>
      <xdr:row>12</xdr:row>
      <xdr:rowOff>38905</xdr:rowOff>
    </xdr:from>
    <xdr:to>
      <xdr:col>3</xdr:col>
      <xdr:colOff>1047483</xdr:colOff>
      <xdr:row>12</xdr:row>
      <xdr:rowOff>647433</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39455" y="4801405"/>
          <a:ext cx="608528" cy="608528"/>
        </a:xfrm>
        <a:prstGeom prst="rect">
          <a:avLst/>
        </a:prstGeom>
      </xdr:spPr>
    </xdr:pic>
    <xdr:clientData/>
  </xdr:twoCellAnchor>
  <xdr:twoCellAnchor editAs="oneCell">
    <xdr:from>
      <xdr:col>4</xdr:col>
      <xdr:colOff>438150</xdr:colOff>
      <xdr:row>12</xdr:row>
      <xdr:rowOff>38100</xdr:rowOff>
    </xdr:from>
    <xdr:to>
      <xdr:col>4</xdr:col>
      <xdr:colOff>1038226</xdr:colOff>
      <xdr:row>12</xdr:row>
      <xdr:rowOff>638176</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62650" y="4800600"/>
          <a:ext cx="600076" cy="600076"/>
        </a:xfrm>
        <a:prstGeom prst="rect">
          <a:avLst/>
        </a:prstGeom>
      </xdr:spPr>
    </xdr:pic>
    <xdr:clientData/>
  </xdr:twoCellAnchor>
  <xdr:twoCellAnchor editAs="oneCell">
    <xdr:from>
      <xdr:col>1</xdr:col>
      <xdr:colOff>437345</xdr:colOff>
      <xdr:row>15</xdr:row>
      <xdr:rowOff>37295</xdr:rowOff>
    </xdr:from>
    <xdr:to>
      <xdr:col>1</xdr:col>
      <xdr:colOff>1028969</xdr:colOff>
      <xdr:row>15</xdr:row>
      <xdr:rowOff>628919</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89845" y="6180920"/>
          <a:ext cx="591624" cy="591624"/>
        </a:xfrm>
        <a:prstGeom prst="rect">
          <a:avLst/>
        </a:prstGeom>
      </xdr:spPr>
    </xdr:pic>
    <xdr:clientData/>
  </xdr:twoCellAnchor>
  <xdr:twoCellAnchor editAs="oneCell">
    <xdr:from>
      <xdr:col>1</xdr:col>
      <xdr:colOff>438150</xdr:colOff>
      <xdr:row>18</xdr:row>
      <xdr:rowOff>38100</xdr:rowOff>
    </xdr:from>
    <xdr:to>
      <xdr:col>1</xdr:col>
      <xdr:colOff>1038226</xdr:colOff>
      <xdr:row>18</xdr:row>
      <xdr:rowOff>638176</xdr:rowOff>
    </xdr:to>
    <xdr:pic>
      <xdr:nvPicPr>
        <xdr:cNvPr id="7" name="図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90650" y="7562850"/>
          <a:ext cx="600076" cy="600076"/>
        </a:xfrm>
        <a:prstGeom prst="rect">
          <a:avLst/>
        </a:prstGeom>
      </xdr:spPr>
    </xdr:pic>
    <xdr:clientData/>
  </xdr:twoCellAnchor>
  <xdr:twoCellAnchor editAs="oneCell">
    <xdr:from>
      <xdr:col>2</xdr:col>
      <xdr:colOff>437345</xdr:colOff>
      <xdr:row>15</xdr:row>
      <xdr:rowOff>37295</xdr:rowOff>
    </xdr:from>
    <xdr:to>
      <xdr:col>2</xdr:col>
      <xdr:colOff>1028969</xdr:colOff>
      <xdr:row>15</xdr:row>
      <xdr:rowOff>628919</xdr:rowOff>
    </xdr:to>
    <xdr:pic>
      <xdr:nvPicPr>
        <xdr:cNvPr id="8" name="図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913845" y="6180920"/>
          <a:ext cx="591624" cy="591624"/>
        </a:xfrm>
        <a:prstGeom prst="rect">
          <a:avLst/>
        </a:prstGeom>
      </xdr:spPr>
    </xdr:pic>
    <xdr:clientData/>
  </xdr:twoCellAnchor>
  <xdr:twoCellAnchor editAs="oneCell">
    <xdr:from>
      <xdr:col>1</xdr:col>
      <xdr:colOff>438150</xdr:colOff>
      <xdr:row>9</xdr:row>
      <xdr:rowOff>38100</xdr:rowOff>
    </xdr:from>
    <xdr:to>
      <xdr:col>1</xdr:col>
      <xdr:colOff>1038226</xdr:colOff>
      <xdr:row>9</xdr:row>
      <xdr:rowOff>638176</xdr:rowOff>
    </xdr:to>
    <xdr:pic>
      <xdr:nvPicPr>
        <xdr:cNvPr id="9" name="図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90650" y="3419475"/>
          <a:ext cx="600076" cy="600076"/>
        </a:xfrm>
        <a:prstGeom prst="rect">
          <a:avLst/>
        </a:prstGeom>
      </xdr:spPr>
    </xdr:pic>
    <xdr:clientData/>
  </xdr:twoCellAnchor>
  <xdr:twoCellAnchor editAs="oneCell">
    <xdr:from>
      <xdr:col>2</xdr:col>
      <xdr:colOff>438150</xdr:colOff>
      <xdr:row>9</xdr:row>
      <xdr:rowOff>38100</xdr:rowOff>
    </xdr:from>
    <xdr:to>
      <xdr:col>2</xdr:col>
      <xdr:colOff>1038226</xdr:colOff>
      <xdr:row>9</xdr:row>
      <xdr:rowOff>638176</xdr:rowOff>
    </xdr:to>
    <xdr:pic>
      <xdr:nvPicPr>
        <xdr:cNvPr id="10" name="図 9"/>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14650" y="3419475"/>
          <a:ext cx="600076" cy="600076"/>
        </a:xfrm>
        <a:prstGeom prst="rect">
          <a:avLst/>
        </a:prstGeom>
      </xdr:spPr>
    </xdr:pic>
    <xdr:clientData/>
  </xdr:twoCellAnchor>
  <xdr:twoCellAnchor editAs="oneCell">
    <xdr:from>
      <xdr:col>3</xdr:col>
      <xdr:colOff>438150</xdr:colOff>
      <xdr:row>9</xdr:row>
      <xdr:rowOff>38100</xdr:rowOff>
    </xdr:from>
    <xdr:to>
      <xdr:col>3</xdr:col>
      <xdr:colOff>1038226</xdr:colOff>
      <xdr:row>9</xdr:row>
      <xdr:rowOff>638176</xdr:rowOff>
    </xdr:to>
    <xdr:pic>
      <xdr:nvPicPr>
        <xdr:cNvPr id="11" name="図 10"/>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438650" y="3419475"/>
          <a:ext cx="600076" cy="600076"/>
        </a:xfrm>
        <a:prstGeom prst="rect">
          <a:avLst/>
        </a:prstGeom>
      </xdr:spPr>
    </xdr:pic>
    <xdr:clientData/>
  </xdr:twoCellAnchor>
  <xdr:twoCellAnchor editAs="oneCell">
    <xdr:from>
      <xdr:col>3</xdr:col>
      <xdr:colOff>437345</xdr:colOff>
      <xdr:row>15</xdr:row>
      <xdr:rowOff>37295</xdr:rowOff>
    </xdr:from>
    <xdr:to>
      <xdr:col>3</xdr:col>
      <xdr:colOff>1028969</xdr:colOff>
      <xdr:row>15</xdr:row>
      <xdr:rowOff>628919</xdr:rowOff>
    </xdr:to>
    <xdr:pic>
      <xdr:nvPicPr>
        <xdr:cNvPr id="12" name="図 1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37845" y="6180920"/>
          <a:ext cx="591624" cy="591624"/>
        </a:xfrm>
        <a:prstGeom prst="rect">
          <a:avLst/>
        </a:prstGeom>
      </xdr:spPr>
    </xdr:pic>
    <xdr:clientData/>
  </xdr:twoCellAnchor>
  <xdr:twoCellAnchor editAs="oneCell">
    <xdr:from>
      <xdr:col>4</xdr:col>
      <xdr:colOff>438150</xdr:colOff>
      <xdr:row>9</xdr:row>
      <xdr:rowOff>38100</xdr:rowOff>
    </xdr:from>
    <xdr:to>
      <xdr:col>4</xdr:col>
      <xdr:colOff>1038226</xdr:colOff>
      <xdr:row>9</xdr:row>
      <xdr:rowOff>638176</xdr:rowOff>
    </xdr:to>
    <xdr:pic>
      <xdr:nvPicPr>
        <xdr:cNvPr id="13" name="図 12"/>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962650" y="3419475"/>
          <a:ext cx="600076" cy="600076"/>
        </a:xfrm>
        <a:prstGeom prst="rect">
          <a:avLst/>
        </a:prstGeom>
      </xdr:spPr>
    </xdr:pic>
    <xdr:clientData/>
  </xdr:twoCellAnchor>
  <xdr:twoCellAnchor editAs="oneCell">
    <xdr:from>
      <xdr:col>4</xdr:col>
      <xdr:colOff>437345</xdr:colOff>
      <xdr:row>15</xdr:row>
      <xdr:rowOff>37295</xdr:rowOff>
    </xdr:from>
    <xdr:to>
      <xdr:col>4</xdr:col>
      <xdr:colOff>1028969</xdr:colOff>
      <xdr:row>15</xdr:row>
      <xdr:rowOff>628919</xdr:rowOff>
    </xdr:to>
    <xdr:pic>
      <xdr:nvPicPr>
        <xdr:cNvPr id="14" name="図 13"/>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961845" y="6180920"/>
          <a:ext cx="591624" cy="591624"/>
        </a:xfrm>
        <a:prstGeom prst="rect">
          <a:avLst/>
        </a:prstGeom>
      </xdr:spPr>
    </xdr:pic>
    <xdr:clientData/>
  </xdr:twoCellAnchor>
  <xdr:twoCellAnchor editAs="oneCell">
    <xdr:from>
      <xdr:col>2</xdr:col>
      <xdr:colOff>438150</xdr:colOff>
      <xdr:row>18</xdr:row>
      <xdr:rowOff>38100</xdr:rowOff>
    </xdr:from>
    <xdr:to>
      <xdr:col>2</xdr:col>
      <xdr:colOff>1038226</xdr:colOff>
      <xdr:row>18</xdr:row>
      <xdr:rowOff>638176</xdr:rowOff>
    </xdr:to>
    <xdr:pic>
      <xdr:nvPicPr>
        <xdr:cNvPr id="15" name="図 14"/>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914650" y="7562850"/>
          <a:ext cx="600076" cy="600076"/>
        </a:xfrm>
        <a:prstGeom prst="rect">
          <a:avLst/>
        </a:prstGeom>
      </xdr:spPr>
    </xdr:pic>
    <xdr:clientData/>
  </xdr:twoCellAnchor>
  <xdr:twoCellAnchor editAs="oneCell">
    <xdr:from>
      <xdr:col>3</xdr:col>
      <xdr:colOff>438150</xdr:colOff>
      <xdr:row>18</xdr:row>
      <xdr:rowOff>38100</xdr:rowOff>
    </xdr:from>
    <xdr:to>
      <xdr:col>3</xdr:col>
      <xdr:colOff>1038226</xdr:colOff>
      <xdr:row>18</xdr:row>
      <xdr:rowOff>638176</xdr:rowOff>
    </xdr:to>
    <xdr:pic>
      <xdr:nvPicPr>
        <xdr:cNvPr id="16" name="図 15"/>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438650" y="7562850"/>
          <a:ext cx="600076" cy="600076"/>
        </a:xfrm>
        <a:prstGeom prst="rect">
          <a:avLst/>
        </a:prstGeom>
      </xdr:spPr>
    </xdr:pic>
    <xdr:clientData/>
  </xdr:twoCellAnchor>
  <xdr:twoCellAnchor editAs="oneCell">
    <xdr:from>
      <xdr:col>4</xdr:col>
      <xdr:colOff>438150</xdr:colOff>
      <xdr:row>18</xdr:row>
      <xdr:rowOff>38100</xdr:rowOff>
    </xdr:from>
    <xdr:to>
      <xdr:col>4</xdr:col>
      <xdr:colOff>1038226</xdr:colOff>
      <xdr:row>18</xdr:row>
      <xdr:rowOff>638176</xdr:rowOff>
    </xdr:to>
    <xdr:pic>
      <xdr:nvPicPr>
        <xdr:cNvPr id="17" name="図 16"/>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962650" y="7562850"/>
          <a:ext cx="600076" cy="600076"/>
        </a:xfrm>
        <a:prstGeom prst="rect">
          <a:avLst/>
        </a:prstGeom>
      </xdr:spPr>
    </xdr:pic>
    <xdr:clientData/>
  </xdr:twoCellAnchor>
  <xdr:twoCellAnchor>
    <xdr:from>
      <xdr:col>5</xdr:col>
      <xdr:colOff>533400</xdr:colOff>
      <xdr:row>18</xdr:row>
      <xdr:rowOff>466724</xdr:rowOff>
    </xdr:from>
    <xdr:to>
      <xdr:col>13</xdr:col>
      <xdr:colOff>676275</xdr:colOff>
      <xdr:row>24</xdr:row>
      <xdr:rowOff>142874</xdr:rowOff>
    </xdr:to>
    <xdr:sp macro="" textlink="">
      <xdr:nvSpPr>
        <xdr:cNvPr id="18" name="四角形吹き出し 17"/>
        <xdr:cNvSpPr/>
      </xdr:nvSpPr>
      <xdr:spPr>
        <a:xfrm>
          <a:off x="7581900" y="7991474"/>
          <a:ext cx="5629275" cy="3000375"/>
        </a:xfrm>
        <a:prstGeom prst="wedgeRectCallout">
          <a:avLst>
            <a:gd name="adj1" fmla="val -61443"/>
            <a:gd name="adj2" fmla="val -111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ＳＤＧｓのターゲット（ゴールの下に設定されています）を参考に記入してください。この際、文末を、直接的な効果は「目標としている。」とし、間接・反射的な効果は「期待できる。」としてください。</a:t>
          </a:r>
          <a:endParaRPr kumimoji="1" lang="en-US" altLang="ja-JP" sz="1100"/>
        </a:p>
        <a:p>
          <a:pPr algn="l"/>
          <a:r>
            <a:rPr kumimoji="1" lang="ja-JP" altLang="en-US" sz="1100"/>
            <a:t>記入例の場合、デジタル技術が各所で使わることに伴い、高齢者を対象の取組をしようとしているため、技術発展や不平等の是正、基礎的なサービスへのアクセス確保は主目的です。</a:t>
          </a:r>
          <a:endParaRPr kumimoji="1" lang="en-US" altLang="ja-JP" sz="1100"/>
        </a:p>
        <a:p>
          <a:pPr algn="l"/>
          <a:r>
            <a:rPr kumimoji="1" lang="ja-JP" altLang="en-US" sz="1100"/>
            <a:t>一方、環境負荷が減るという点は後日検証もしないですし、たぶんそうだろうという程度ですので期待するとしています。（検証した結果、ＰＣ等の消費電力増などの悪影響もあるのかもしれません。ですが、主目的ではないため詳細な検証をしていませんので、このような記述にしています。あえて空欄や関係なしと記述しないのは、募集要項にある「二側面以上に関与し、全ての側面に著しい悪影響を及ぼさない」という評価に対する記述となります。）</a:t>
          </a:r>
          <a:endParaRPr kumimoji="1" lang="en-US" altLang="ja-JP" sz="1100"/>
        </a:p>
      </xdr:txBody>
    </xdr:sp>
    <xdr:clientData/>
  </xdr:twoCellAnchor>
  <xdr:twoCellAnchor>
    <xdr:from>
      <xdr:col>5</xdr:col>
      <xdr:colOff>504825</xdr:colOff>
      <xdr:row>2</xdr:row>
      <xdr:rowOff>219076</xdr:rowOff>
    </xdr:from>
    <xdr:to>
      <xdr:col>13</xdr:col>
      <xdr:colOff>647700</xdr:colOff>
      <xdr:row>3</xdr:row>
      <xdr:rowOff>295275</xdr:rowOff>
    </xdr:to>
    <xdr:sp macro="" textlink="">
      <xdr:nvSpPr>
        <xdr:cNvPr id="19" name="四角形吹き出し 18"/>
        <xdr:cNvSpPr/>
      </xdr:nvSpPr>
      <xdr:spPr>
        <a:xfrm>
          <a:off x="7553325" y="704851"/>
          <a:ext cx="5629275" cy="561974"/>
        </a:xfrm>
        <a:prstGeom prst="wedgeRectCallout">
          <a:avLst>
            <a:gd name="adj1" fmla="val -61274"/>
            <a:gd name="adj2" fmla="val 365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プロジェクト登録を電子申請した際の返信メールに記載されています。</a:t>
          </a:r>
          <a:endParaRPr kumimoji="1" lang="en-US" altLang="ja-JP" sz="1100"/>
        </a:p>
        <a:p>
          <a:pPr algn="l"/>
          <a:r>
            <a:rPr kumimoji="1" lang="ja-JP" altLang="en-US" sz="1100"/>
            <a:t>見つからない場合は、企画課ＳＤＧｓ推進室までお問い合わせください。</a:t>
          </a:r>
          <a:endParaRPr kumimoji="1" lang="en-US" altLang="ja-JP" sz="1100"/>
        </a:p>
      </xdr:txBody>
    </xdr:sp>
    <xdr:clientData/>
  </xdr:twoCellAnchor>
  <xdr:twoCellAnchor>
    <xdr:from>
      <xdr:col>6</xdr:col>
      <xdr:colOff>57150</xdr:colOff>
      <xdr:row>4</xdr:row>
      <xdr:rowOff>238127</xdr:rowOff>
    </xdr:from>
    <xdr:to>
      <xdr:col>14</xdr:col>
      <xdr:colOff>200025</xdr:colOff>
      <xdr:row>5</xdr:row>
      <xdr:rowOff>95251</xdr:rowOff>
    </xdr:to>
    <xdr:sp macro="" textlink="">
      <xdr:nvSpPr>
        <xdr:cNvPr id="20" name="四角形吹き出し 19"/>
        <xdr:cNvSpPr/>
      </xdr:nvSpPr>
      <xdr:spPr>
        <a:xfrm>
          <a:off x="7791450" y="1685927"/>
          <a:ext cx="5629275" cy="619124"/>
        </a:xfrm>
        <a:prstGeom prst="wedgeRectCallout">
          <a:avLst>
            <a:gd name="adj1" fmla="val -67365"/>
            <a:gd name="adj2" fmla="val 152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プロジェクトの概要を、文字数</a:t>
          </a:r>
          <a:r>
            <a:rPr kumimoji="1" lang="en-US" altLang="ja-JP" sz="1100"/>
            <a:t>80</a:t>
          </a:r>
          <a:r>
            <a:rPr kumimoji="1" lang="ja-JP" altLang="en-US" sz="1100"/>
            <a:t>～</a:t>
          </a:r>
          <a:r>
            <a:rPr kumimoji="1" lang="en-US" altLang="ja-JP" sz="1100"/>
            <a:t>130</a:t>
          </a:r>
          <a:r>
            <a:rPr kumimoji="1" lang="ja-JP" altLang="en-US" sz="1100"/>
            <a:t>程度で記載してください。</a:t>
          </a:r>
          <a:endParaRPr kumimoji="1" lang="en-US" altLang="ja-JP" sz="1100"/>
        </a:p>
        <a:p>
          <a:pPr algn="l"/>
          <a:r>
            <a:rPr kumimoji="1" lang="ja-JP" altLang="en-US" sz="1100"/>
            <a:t>文字数はＦ列５行目に表示しています。</a:t>
          </a:r>
          <a:endParaRPr kumimoji="1" lang="en-US" altLang="ja-JP" sz="1100"/>
        </a:p>
      </xdr:txBody>
    </xdr:sp>
    <xdr:clientData/>
  </xdr:twoCellAnchor>
  <xdr:twoCellAnchor>
    <xdr:from>
      <xdr:col>5</xdr:col>
      <xdr:colOff>390525</xdr:colOff>
      <xdr:row>6</xdr:row>
      <xdr:rowOff>161927</xdr:rowOff>
    </xdr:from>
    <xdr:to>
      <xdr:col>13</xdr:col>
      <xdr:colOff>533400</xdr:colOff>
      <xdr:row>10</xdr:row>
      <xdr:rowOff>28575</xdr:rowOff>
    </xdr:to>
    <xdr:sp macro="" textlink="">
      <xdr:nvSpPr>
        <xdr:cNvPr id="21" name="四角形吹き出し 20">
          <a:hlinkClick xmlns:r="http://schemas.openxmlformats.org/officeDocument/2006/relationships" r:id="rId17"/>
        </xdr:cNvPr>
        <xdr:cNvSpPr/>
      </xdr:nvSpPr>
      <xdr:spPr>
        <a:xfrm>
          <a:off x="7439025" y="2609852"/>
          <a:ext cx="5629275" cy="1466848"/>
        </a:xfrm>
        <a:prstGeom prst="wedgeRectCallout">
          <a:avLst>
            <a:gd name="adj1" fmla="val -60258"/>
            <a:gd name="adj2" fmla="val -359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該当するＳＤＧｓゴールに〇を記載してください。ゴールの意味は、ターゲットを参考にしてください。</a:t>
          </a:r>
          <a:endParaRPr kumimoji="1" lang="en-US" altLang="ja-JP" sz="1100"/>
        </a:p>
        <a:p>
          <a:pPr algn="l"/>
          <a:endParaRPr kumimoji="1" lang="en-US" altLang="ja-JP" sz="1100" b="0" i="0" u="none" strike="noStrike">
            <a:solidFill>
              <a:schemeClr val="lt1"/>
            </a:solidFill>
            <a:effectLst/>
            <a:latin typeface="+mn-lt"/>
            <a:ea typeface="+mn-ea"/>
            <a:cs typeface="+mn-cs"/>
          </a:endParaRPr>
        </a:p>
        <a:p>
          <a:pPr algn="l"/>
          <a:r>
            <a:rPr kumimoji="1" lang="ja-JP" altLang="en-US" sz="1100" b="0" i="0" u="none" strike="noStrike">
              <a:solidFill>
                <a:schemeClr val="lt1"/>
              </a:solidFill>
              <a:effectLst/>
              <a:latin typeface="+mn-lt"/>
              <a:ea typeface="+mn-ea"/>
              <a:cs typeface="+mn-cs"/>
            </a:rPr>
            <a:t>ターゲット一覧はこちらをクリックしてください。</a:t>
          </a:r>
          <a:endParaRPr lang="en-US" altLang="ja-JP" sz="1100" b="0" i="0" u="none" strike="noStrike">
            <a:solidFill>
              <a:schemeClr val="lt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314325</xdr:colOff>
      <xdr:row>2</xdr:row>
      <xdr:rowOff>219075</xdr:rowOff>
    </xdr:from>
    <xdr:to>
      <xdr:col>13</xdr:col>
      <xdr:colOff>9525</xdr:colOff>
      <xdr:row>3</xdr:row>
      <xdr:rowOff>552450</xdr:rowOff>
    </xdr:to>
    <xdr:sp macro="" textlink="">
      <xdr:nvSpPr>
        <xdr:cNvPr id="2" name="四角形吹き出し 1"/>
        <xdr:cNvSpPr/>
      </xdr:nvSpPr>
      <xdr:spPr>
        <a:xfrm>
          <a:off x="8048625" y="695325"/>
          <a:ext cx="4495800" cy="581025"/>
        </a:xfrm>
        <a:prstGeom prst="wedgeRectCallout">
          <a:avLst>
            <a:gd name="adj1" fmla="val -78274"/>
            <a:gd name="adj2" fmla="val -96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プロジェクトの現状について文字数</a:t>
          </a:r>
          <a:r>
            <a:rPr kumimoji="1" lang="en-US" altLang="ja-JP" sz="1100"/>
            <a:t>80</a:t>
          </a:r>
          <a:r>
            <a:rPr kumimoji="1" lang="ja-JP" altLang="en-US" sz="1100"/>
            <a:t>～</a:t>
          </a:r>
          <a:r>
            <a:rPr kumimoji="1" lang="en-US" altLang="ja-JP" sz="1100"/>
            <a:t>130</a:t>
          </a:r>
          <a:r>
            <a:rPr kumimoji="1" lang="ja-JP" altLang="en-US" sz="1100"/>
            <a:t>文字程度で記載してください。最低限、複数主体が計画に合意していることが必要です。</a:t>
          </a:r>
          <a:endParaRPr kumimoji="1" lang="en-US" altLang="ja-JP" sz="1100"/>
        </a:p>
      </xdr:txBody>
    </xdr:sp>
    <xdr:clientData/>
  </xdr:twoCellAnchor>
  <xdr:twoCellAnchor>
    <xdr:from>
      <xdr:col>6</xdr:col>
      <xdr:colOff>323850</xdr:colOff>
      <xdr:row>3</xdr:row>
      <xdr:rowOff>657225</xdr:rowOff>
    </xdr:from>
    <xdr:to>
      <xdr:col>13</xdr:col>
      <xdr:colOff>19050</xdr:colOff>
      <xdr:row>4</xdr:row>
      <xdr:rowOff>476250</xdr:rowOff>
    </xdr:to>
    <xdr:sp macro="" textlink="">
      <xdr:nvSpPr>
        <xdr:cNvPr id="3" name="四角形吹き出し 2"/>
        <xdr:cNvSpPr/>
      </xdr:nvSpPr>
      <xdr:spPr>
        <a:xfrm>
          <a:off x="8058150" y="1381125"/>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プロジェクトの普及計画について文字数</a:t>
          </a:r>
          <a:r>
            <a:rPr kumimoji="1" lang="en-US" altLang="ja-JP" sz="1100"/>
            <a:t>250</a:t>
          </a:r>
          <a:r>
            <a:rPr kumimoji="1" lang="ja-JP" altLang="en-US" sz="1100"/>
            <a:t>文字以内で記載してください。最低限、複数主体が計画に合意しいることが必要です。</a:t>
          </a:r>
          <a:endParaRPr kumimoji="1" lang="en-US" altLang="ja-JP" sz="1100"/>
        </a:p>
      </xdr:txBody>
    </xdr:sp>
    <xdr:clientData/>
  </xdr:twoCellAnchor>
  <xdr:twoCellAnchor>
    <xdr:from>
      <xdr:col>6</xdr:col>
      <xdr:colOff>285750</xdr:colOff>
      <xdr:row>4</xdr:row>
      <xdr:rowOff>1390650</xdr:rowOff>
    </xdr:from>
    <xdr:to>
      <xdr:col>12</xdr:col>
      <xdr:colOff>666750</xdr:colOff>
      <xdr:row>5</xdr:row>
      <xdr:rowOff>504825</xdr:rowOff>
    </xdr:to>
    <xdr:sp macro="" textlink="">
      <xdr:nvSpPr>
        <xdr:cNvPr id="4" name="四角形吹き出し 3"/>
        <xdr:cNvSpPr/>
      </xdr:nvSpPr>
      <xdr:spPr>
        <a:xfrm>
          <a:off x="8020050" y="2876550"/>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令和４年度末までの期間の数値目標を掲げて下さい。</a:t>
          </a:r>
          <a:endParaRPr kumimoji="1" lang="en-US" altLang="ja-JP" sz="1100"/>
        </a:p>
      </xdr:txBody>
    </xdr:sp>
    <xdr:clientData/>
  </xdr:twoCellAnchor>
  <xdr:twoCellAnchor>
    <xdr:from>
      <xdr:col>6</xdr:col>
      <xdr:colOff>276225</xdr:colOff>
      <xdr:row>5</xdr:row>
      <xdr:rowOff>695325</xdr:rowOff>
    </xdr:from>
    <xdr:to>
      <xdr:col>12</xdr:col>
      <xdr:colOff>657225</xdr:colOff>
      <xdr:row>6</xdr:row>
      <xdr:rowOff>514350</xdr:rowOff>
    </xdr:to>
    <xdr:sp macro="" textlink="">
      <xdr:nvSpPr>
        <xdr:cNvPr id="5" name="四角形吹き出し 4"/>
        <xdr:cNvSpPr/>
      </xdr:nvSpPr>
      <xdr:spPr>
        <a:xfrm>
          <a:off x="8010525" y="3648075"/>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２０３０年の目標を記入してください。</a:t>
          </a:r>
          <a:endParaRPr kumimoji="1" lang="en-US" altLang="ja-JP" sz="1100"/>
        </a:p>
      </xdr:txBody>
    </xdr:sp>
    <xdr:clientData/>
  </xdr:twoCellAnchor>
  <xdr:twoCellAnchor>
    <xdr:from>
      <xdr:col>6</xdr:col>
      <xdr:colOff>142875</xdr:colOff>
      <xdr:row>12</xdr:row>
      <xdr:rowOff>76200</xdr:rowOff>
    </xdr:from>
    <xdr:to>
      <xdr:col>12</xdr:col>
      <xdr:colOff>523875</xdr:colOff>
      <xdr:row>16</xdr:row>
      <xdr:rowOff>200025</xdr:rowOff>
    </xdr:to>
    <xdr:sp macro="" textlink="">
      <xdr:nvSpPr>
        <xdr:cNvPr id="6" name="四角形吹き出し 5"/>
        <xdr:cNvSpPr/>
      </xdr:nvSpPr>
      <xdr:spPr>
        <a:xfrm>
          <a:off x="7877175" y="5743575"/>
          <a:ext cx="4495800" cy="10763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実施することを上旬中旬下旬の区分で記載してください。</a:t>
          </a:r>
          <a:endParaRPr kumimoji="1" lang="en-US" altLang="ja-JP" sz="1100"/>
        </a:p>
        <a:p>
          <a:pPr algn="l"/>
          <a:r>
            <a:rPr kumimoji="1" lang="ja-JP" altLang="en-US" sz="1100"/>
            <a:t>（日付が決まっているものは日付を入力してください。）</a:t>
          </a:r>
          <a:endParaRPr kumimoji="1" lang="en-US" altLang="ja-JP" sz="1100"/>
        </a:p>
        <a:p>
          <a:pPr algn="l"/>
          <a:r>
            <a:rPr kumimoji="1" lang="ja-JP" altLang="en-US" sz="1100"/>
            <a:t>同時期に実施事項が集中する場合は、適宜行数を増やしてください。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1066800</xdr:colOff>
      <xdr:row>2</xdr:row>
      <xdr:rowOff>180976</xdr:rowOff>
    </xdr:from>
    <xdr:to>
      <xdr:col>10</xdr:col>
      <xdr:colOff>609600</xdr:colOff>
      <xdr:row>5</xdr:row>
      <xdr:rowOff>76201</xdr:rowOff>
    </xdr:to>
    <xdr:sp macro="" textlink="">
      <xdr:nvSpPr>
        <xdr:cNvPr id="2" name="四角形吹き出し 1"/>
        <xdr:cNvSpPr/>
      </xdr:nvSpPr>
      <xdr:spPr>
        <a:xfrm>
          <a:off x="8686800" y="657226"/>
          <a:ext cx="4495800" cy="609600"/>
        </a:xfrm>
        <a:prstGeom prst="wedgeRectCallout">
          <a:avLst>
            <a:gd name="adj1" fmla="val -71706"/>
            <a:gd name="adj2" fmla="val 6238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補助金受領時期、自己負担の負担者と負担額を入力してください。</a:t>
          </a:r>
          <a:endParaRPr kumimoji="1" lang="en-US" altLang="ja-JP" sz="1100"/>
        </a:p>
      </xdr:txBody>
    </xdr:sp>
    <xdr:clientData/>
  </xdr:twoCellAnchor>
  <xdr:twoCellAnchor>
    <xdr:from>
      <xdr:col>4</xdr:col>
      <xdr:colOff>1228725</xdr:colOff>
      <xdr:row>12</xdr:row>
      <xdr:rowOff>228600</xdr:rowOff>
    </xdr:from>
    <xdr:to>
      <xdr:col>11</xdr:col>
      <xdr:colOff>85725</xdr:colOff>
      <xdr:row>17</xdr:row>
      <xdr:rowOff>0</xdr:rowOff>
    </xdr:to>
    <xdr:sp macro="" textlink="">
      <xdr:nvSpPr>
        <xdr:cNvPr id="3" name="四角形吹き出し 2"/>
        <xdr:cNvSpPr/>
      </xdr:nvSpPr>
      <xdr:spPr>
        <a:xfrm>
          <a:off x="8848725" y="3086100"/>
          <a:ext cx="4495800" cy="962025"/>
        </a:xfrm>
        <a:prstGeom prst="wedgeRectCallout">
          <a:avLst>
            <a:gd name="adj1" fmla="val -74249"/>
            <a:gd name="adj2" fmla="val -34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事業費の見込み額を記入してください。</a:t>
          </a:r>
          <a:endParaRPr kumimoji="1" lang="en-US" altLang="ja-JP" sz="1100"/>
        </a:p>
        <a:p>
          <a:pPr algn="l"/>
          <a:r>
            <a:rPr kumimoji="1" lang="ja-JP" altLang="en-US" sz="1100"/>
            <a:t>認定の対象となる自社製品を計上する場合は小売価格を記入してください。</a:t>
          </a:r>
          <a:endParaRPr kumimoji="1" lang="en-US" altLang="ja-JP" sz="1100"/>
        </a:p>
      </xdr:txBody>
    </xdr:sp>
    <xdr:clientData/>
  </xdr:twoCellAnchor>
  <xdr:twoCellAnchor>
    <xdr:from>
      <xdr:col>4</xdr:col>
      <xdr:colOff>1200150</xdr:colOff>
      <xdr:row>26</xdr:row>
      <xdr:rowOff>95249</xdr:rowOff>
    </xdr:from>
    <xdr:to>
      <xdr:col>11</xdr:col>
      <xdr:colOff>57150</xdr:colOff>
      <xdr:row>30</xdr:row>
      <xdr:rowOff>209550</xdr:rowOff>
    </xdr:to>
    <xdr:sp macro="" textlink="">
      <xdr:nvSpPr>
        <xdr:cNvPr id="4" name="四角形吹き出し 3"/>
        <xdr:cNvSpPr/>
      </xdr:nvSpPr>
      <xdr:spPr>
        <a:xfrm>
          <a:off x="8820150" y="6286499"/>
          <a:ext cx="4495800" cy="1066801"/>
        </a:xfrm>
        <a:prstGeom prst="wedgeRectCallout">
          <a:avLst>
            <a:gd name="adj1" fmla="val -74249"/>
            <a:gd name="adj2" fmla="val -30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各主体の補助金受領額を記入して下さい。この際、主体毎の補助率の最大値は７５％です。</a:t>
          </a:r>
          <a:endParaRPr kumimoji="1" lang="en-US" altLang="ja-JP" sz="1100"/>
        </a:p>
        <a:p>
          <a:pPr algn="l"/>
          <a:r>
            <a:rPr kumimoji="1" lang="ja-JP" altLang="en-US" sz="1100"/>
            <a:t>なお、補助金は本欄１段目の受領者へまとめて支払いますので、事業者間で精算をお願いします。</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2</xdr:row>
      <xdr:rowOff>666749</xdr:rowOff>
    </xdr:from>
    <xdr:to>
      <xdr:col>1</xdr:col>
      <xdr:colOff>1828800</xdr:colOff>
      <xdr:row>3</xdr:row>
      <xdr:rowOff>542924</xdr:rowOff>
    </xdr:to>
    <xdr:sp macro="" textlink="">
      <xdr:nvSpPr>
        <xdr:cNvPr id="2" name="四角形吹き出し 1"/>
        <xdr:cNvSpPr/>
      </xdr:nvSpPr>
      <xdr:spPr>
        <a:xfrm>
          <a:off x="57150" y="1162049"/>
          <a:ext cx="2085975" cy="828675"/>
        </a:xfrm>
        <a:prstGeom prst="wedgeRectCallout">
          <a:avLst>
            <a:gd name="adj1" fmla="val 61955"/>
            <a:gd name="adj2" fmla="val -553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採点基準の採点ランクのうち、主に該当するものを選択してください。</a:t>
          </a:r>
          <a:endParaRPr kumimoji="1" lang="en-US" altLang="ja-JP" sz="1100"/>
        </a:p>
      </xdr:txBody>
    </xdr:sp>
    <xdr:clientData/>
  </xdr:twoCellAnchor>
  <xdr:twoCellAnchor>
    <xdr:from>
      <xdr:col>4</xdr:col>
      <xdr:colOff>285750</xdr:colOff>
      <xdr:row>3</xdr:row>
      <xdr:rowOff>38100</xdr:rowOff>
    </xdr:from>
    <xdr:to>
      <xdr:col>4</xdr:col>
      <xdr:colOff>2371725</xdr:colOff>
      <xdr:row>3</xdr:row>
      <xdr:rowOff>714376</xdr:rowOff>
    </xdr:to>
    <xdr:sp macro="" textlink="">
      <xdr:nvSpPr>
        <xdr:cNvPr id="3" name="四角形吹き出し 2"/>
        <xdr:cNvSpPr/>
      </xdr:nvSpPr>
      <xdr:spPr>
        <a:xfrm>
          <a:off x="6353175" y="1485900"/>
          <a:ext cx="2085975" cy="676276"/>
        </a:xfrm>
        <a:prstGeom prst="wedgeRectCallout">
          <a:avLst>
            <a:gd name="adj1" fmla="val -73204"/>
            <a:gd name="adj2" fmla="val -921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自己評価点を選んだ理由を記入してください。</a:t>
          </a:r>
          <a:endParaRPr kumimoji="1" lang="en-US" altLang="ja-JP" sz="1100"/>
        </a:p>
      </xdr:txBody>
    </xdr:sp>
    <xdr:clientData/>
  </xdr:twoCellAnchor>
  <xdr:twoCellAnchor>
    <xdr:from>
      <xdr:col>3</xdr:col>
      <xdr:colOff>1047750</xdr:colOff>
      <xdr:row>3</xdr:row>
      <xdr:rowOff>85725</xdr:rowOff>
    </xdr:from>
    <xdr:to>
      <xdr:col>4</xdr:col>
      <xdr:colOff>180975</xdr:colOff>
      <xdr:row>3</xdr:row>
      <xdr:rowOff>762001</xdr:rowOff>
    </xdr:to>
    <xdr:sp macro="" textlink="">
      <xdr:nvSpPr>
        <xdr:cNvPr id="6" name="四角形吹き出し 5"/>
        <xdr:cNvSpPr/>
      </xdr:nvSpPr>
      <xdr:spPr>
        <a:xfrm>
          <a:off x="4162425" y="1533525"/>
          <a:ext cx="2085975" cy="676276"/>
        </a:xfrm>
        <a:prstGeom prst="wedgeRectCallout">
          <a:avLst>
            <a:gd name="adj1" fmla="val -73204"/>
            <a:gd name="adj2" fmla="val -921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自己評価点を選んだ理由を記入してください。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24"/>
  <sheetViews>
    <sheetView tabSelected="1" workbookViewId="0">
      <selection sqref="A1:E1"/>
    </sheetView>
  </sheetViews>
  <sheetFormatPr defaultRowHeight="18.75" x14ac:dyDescent="0.4"/>
  <cols>
    <col min="1" max="1" width="12.5" customWidth="1"/>
    <col min="2" max="5" width="20" customWidth="1"/>
  </cols>
  <sheetData>
    <row r="1" spans="1:9" x14ac:dyDescent="0.4">
      <c r="A1" s="227" t="s">
        <v>524</v>
      </c>
      <c r="B1" s="227"/>
      <c r="C1" s="227"/>
      <c r="D1" s="227"/>
      <c r="E1" s="227"/>
    </row>
    <row r="2" spans="1:9" ht="19.5" thickBot="1" x14ac:dyDescent="0.45"/>
    <row r="3" spans="1:9" ht="38.25" thickBot="1" x14ac:dyDescent="0.45">
      <c r="A3" s="15" t="s">
        <v>20</v>
      </c>
      <c r="B3" s="223"/>
      <c r="C3" s="223"/>
      <c r="D3" s="223"/>
      <c r="E3" s="224"/>
    </row>
    <row r="4" spans="1:9" ht="37.5" customHeight="1" thickBot="1" x14ac:dyDescent="0.45">
      <c r="A4" s="13" t="s">
        <v>18</v>
      </c>
      <c r="B4" s="223"/>
      <c r="C4" s="223"/>
      <c r="D4" s="223"/>
      <c r="E4" s="224"/>
    </row>
    <row r="5" spans="1:9" ht="60" customHeight="1" thickBot="1" x14ac:dyDescent="0.45">
      <c r="A5" s="14" t="s">
        <v>19</v>
      </c>
      <c r="B5" s="225"/>
      <c r="C5" s="225"/>
      <c r="D5" s="225"/>
      <c r="E5" s="226"/>
      <c r="F5">
        <f>LEN(B5)</f>
        <v>0</v>
      </c>
    </row>
    <row r="7" spans="1:9" ht="19.5" thickBot="1" x14ac:dyDescent="0.45">
      <c r="A7" t="s">
        <v>0</v>
      </c>
    </row>
    <row r="8" spans="1:9" s="4" customFormat="1" ht="37.5" customHeight="1" x14ac:dyDescent="0.4">
      <c r="A8" s="6" t="s">
        <v>11</v>
      </c>
      <c r="B8" s="16" t="s">
        <v>4</v>
      </c>
      <c r="C8" s="17" t="s">
        <v>21</v>
      </c>
      <c r="D8" s="16" t="s">
        <v>22</v>
      </c>
      <c r="E8" s="18" t="s">
        <v>25</v>
      </c>
    </row>
    <row r="9" spans="1:9" ht="16.5" customHeight="1" x14ac:dyDescent="0.4">
      <c r="A9" s="7"/>
      <c r="B9" s="19" t="s">
        <v>2</v>
      </c>
      <c r="C9" s="20" t="s">
        <v>2</v>
      </c>
      <c r="D9" s="19" t="s">
        <v>2</v>
      </c>
      <c r="E9" s="21" t="s">
        <v>2</v>
      </c>
      <c r="I9" t="s">
        <v>1</v>
      </c>
    </row>
    <row r="10" spans="1:9" ht="52.5" customHeight="1" thickBot="1" x14ac:dyDescent="0.45">
      <c r="A10" s="8"/>
      <c r="B10" s="22"/>
      <c r="C10" s="23"/>
      <c r="D10" s="22"/>
      <c r="E10" s="24"/>
      <c r="I10" t="s">
        <v>3</v>
      </c>
    </row>
    <row r="11" spans="1:9" s="4" customFormat="1" ht="37.5" customHeight="1" x14ac:dyDescent="0.4">
      <c r="A11" s="6" t="s">
        <v>12</v>
      </c>
      <c r="B11" s="16" t="s">
        <v>5</v>
      </c>
      <c r="C11" s="17" t="s">
        <v>6</v>
      </c>
      <c r="D11" s="16" t="s">
        <v>7</v>
      </c>
      <c r="E11" s="18" t="s">
        <v>24</v>
      </c>
    </row>
    <row r="12" spans="1:9" x14ac:dyDescent="0.4">
      <c r="A12" s="7"/>
      <c r="B12" s="19" t="s">
        <v>2</v>
      </c>
      <c r="C12" s="20" t="s">
        <v>2</v>
      </c>
      <c r="D12" s="19" t="s">
        <v>2</v>
      </c>
      <c r="E12" s="21" t="s">
        <v>2</v>
      </c>
    </row>
    <row r="13" spans="1:9" ht="52.5" customHeight="1" x14ac:dyDescent="0.4">
      <c r="A13" s="7"/>
      <c r="B13" s="25"/>
      <c r="C13" s="26"/>
      <c r="D13" s="25"/>
      <c r="E13" s="27"/>
    </row>
    <row r="14" spans="1:9" s="4" customFormat="1" ht="37.5" customHeight="1" x14ac:dyDescent="0.4">
      <c r="A14" s="9"/>
      <c r="B14" s="28" t="s">
        <v>27</v>
      </c>
      <c r="C14" s="29" t="s">
        <v>8</v>
      </c>
      <c r="D14" s="28" t="s">
        <v>23</v>
      </c>
      <c r="E14" s="30" t="s">
        <v>467</v>
      </c>
    </row>
    <row r="15" spans="1:9" x14ac:dyDescent="0.4">
      <c r="A15" s="7"/>
      <c r="B15" s="19" t="s">
        <v>2</v>
      </c>
      <c r="C15" s="20" t="s">
        <v>2</v>
      </c>
      <c r="D15" s="19" t="s">
        <v>2</v>
      </c>
      <c r="E15" s="21" t="s">
        <v>2</v>
      </c>
    </row>
    <row r="16" spans="1:9" ht="52.5" customHeight="1" thickBot="1" x14ac:dyDescent="0.45">
      <c r="A16" s="8"/>
      <c r="B16" s="22"/>
      <c r="C16" s="23"/>
      <c r="D16" s="22"/>
      <c r="E16" s="24"/>
    </row>
    <row r="17" spans="1:5" s="4" customFormat="1" ht="37.5" customHeight="1" x14ac:dyDescent="0.4">
      <c r="A17" s="6" t="s">
        <v>13</v>
      </c>
      <c r="B17" s="16" t="s">
        <v>26</v>
      </c>
      <c r="C17" s="17" t="s">
        <v>10</v>
      </c>
      <c r="D17" s="16" t="s">
        <v>466</v>
      </c>
      <c r="E17" s="18" t="s">
        <v>9</v>
      </c>
    </row>
    <row r="18" spans="1:5" x14ac:dyDescent="0.4">
      <c r="A18" s="7"/>
      <c r="B18" s="10" t="s">
        <v>2</v>
      </c>
      <c r="C18" s="11" t="s">
        <v>2</v>
      </c>
      <c r="D18" s="10" t="s">
        <v>2</v>
      </c>
      <c r="E18" s="12" t="s">
        <v>2</v>
      </c>
    </row>
    <row r="19" spans="1:5" ht="52.5" customHeight="1" thickBot="1" x14ac:dyDescent="0.45">
      <c r="A19" s="8"/>
      <c r="B19" s="5"/>
      <c r="C19" s="2"/>
      <c r="D19" s="5"/>
      <c r="E19" s="3"/>
    </row>
    <row r="20" spans="1:5" x14ac:dyDescent="0.4">
      <c r="B20" s="1"/>
      <c r="C20" s="1"/>
      <c r="D20" s="1"/>
      <c r="E20" s="1"/>
    </row>
    <row r="21" spans="1:5" ht="19.5" thickBot="1" x14ac:dyDescent="0.45">
      <c r="A21" t="s">
        <v>14</v>
      </c>
    </row>
    <row r="22" spans="1:5" ht="57" customHeight="1" thickBot="1" x14ac:dyDescent="0.45">
      <c r="A22" s="13" t="s">
        <v>15</v>
      </c>
      <c r="B22" s="223"/>
      <c r="C22" s="223"/>
      <c r="D22" s="223"/>
      <c r="E22" s="224"/>
    </row>
    <row r="23" spans="1:5" ht="57" customHeight="1" thickBot="1" x14ac:dyDescent="0.45">
      <c r="A23" s="13" t="s">
        <v>16</v>
      </c>
      <c r="B23" s="223"/>
      <c r="C23" s="223"/>
      <c r="D23" s="223"/>
      <c r="E23" s="224"/>
    </row>
    <row r="24" spans="1:5" ht="57" customHeight="1" thickBot="1" x14ac:dyDescent="0.45">
      <c r="A24" s="14" t="s">
        <v>17</v>
      </c>
      <c r="B24" s="225"/>
      <c r="C24" s="225"/>
      <c r="D24" s="225"/>
      <c r="E24" s="226"/>
    </row>
  </sheetData>
  <mergeCells count="7">
    <mergeCell ref="B23:E23"/>
    <mergeCell ref="B24:E24"/>
    <mergeCell ref="A1:E1"/>
    <mergeCell ref="B3:E3"/>
    <mergeCell ref="B4:E4"/>
    <mergeCell ref="B5:E5"/>
    <mergeCell ref="B22:E22"/>
  </mergeCells>
  <phoneticPr fontId="1"/>
  <dataValidations count="1">
    <dataValidation type="list" allowBlank="1" showInputMessage="1" showErrorMessage="1" sqref="B9:E9 B15:E15 B12:E12 B18:E18">
      <formula1>$I$9:$I$10</formula1>
    </dataValidation>
  </dataValidations>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1"/>
  <sheetViews>
    <sheetView topLeftCell="F1" workbookViewId="0">
      <selection activeCell="H13" sqref="H13"/>
    </sheetView>
  </sheetViews>
  <sheetFormatPr defaultRowHeight="18.75" x14ac:dyDescent="0.4"/>
  <cols>
    <col min="2" max="9" width="16.75" customWidth="1"/>
  </cols>
  <sheetData>
    <row r="1" spans="1:10" x14ac:dyDescent="0.4">
      <c r="B1" t="s">
        <v>558</v>
      </c>
      <c r="C1" t="s">
        <v>470</v>
      </c>
      <c r="D1" t="s">
        <v>469</v>
      </c>
      <c r="E1" t="s">
        <v>472</v>
      </c>
      <c r="F1" t="s">
        <v>473</v>
      </c>
      <c r="G1" t="s">
        <v>475</v>
      </c>
      <c r="H1" t="s">
        <v>477</v>
      </c>
      <c r="I1" t="s">
        <v>478</v>
      </c>
    </row>
    <row r="2" spans="1:10" x14ac:dyDescent="0.4">
      <c r="A2" t="s">
        <v>482</v>
      </c>
      <c r="B2" t="s">
        <v>492</v>
      </c>
      <c r="C2" t="s">
        <v>492</v>
      </c>
      <c r="D2" t="s">
        <v>492</v>
      </c>
      <c r="E2" t="s">
        <v>498</v>
      </c>
      <c r="F2" t="s">
        <v>492</v>
      </c>
      <c r="G2" t="s">
        <v>492</v>
      </c>
      <c r="H2" t="s">
        <v>492</v>
      </c>
      <c r="I2" t="s">
        <v>492</v>
      </c>
      <c r="J2" t="s">
        <v>492</v>
      </c>
    </row>
    <row r="3" spans="1:10" x14ac:dyDescent="0.4">
      <c r="A3" t="s">
        <v>483</v>
      </c>
      <c r="B3" t="s">
        <v>494</v>
      </c>
      <c r="C3" t="s">
        <v>494</v>
      </c>
      <c r="D3" t="s">
        <v>495</v>
      </c>
      <c r="E3" t="s">
        <v>500</v>
      </c>
      <c r="F3" t="s">
        <v>495</v>
      </c>
      <c r="G3" t="s">
        <v>494</v>
      </c>
      <c r="H3" t="s">
        <v>495</v>
      </c>
      <c r="I3" t="s">
        <v>494</v>
      </c>
      <c r="J3" t="s">
        <v>494</v>
      </c>
    </row>
    <row r="4" spans="1:10" x14ac:dyDescent="0.4">
      <c r="A4" t="s">
        <v>484</v>
      </c>
      <c r="B4" t="s">
        <v>501</v>
      </c>
      <c r="C4" t="s">
        <v>501</v>
      </c>
      <c r="D4" t="s">
        <v>496</v>
      </c>
      <c r="F4" t="s">
        <v>498</v>
      </c>
      <c r="G4" t="s">
        <v>495</v>
      </c>
      <c r="H4" t="s">
        <v>496</v>
      </c>
      <c r="I4" t="s">
        <v>495</v>
      </c>
      <c r="J4" t="s">
        <v>501</v>
      </c>
    </row>
    <row r="5" spans="1:10" x14ac:dyDescent="0.4">
      <c r="A5" t="s">
        <v>486</v>
      </c>
      <c r="B5" t="s">
        <v>495</v>
      </c>
      <c r="C5" t="s">
        <v>495</v>
      </c>
      <c r="D5" t="s">
        <v>495</v>
      </c>
      <c r="F5" t="s">
        <v>500</v>
      </c>
      <c r="G5" t="s">
        <v>496</v>
      </c>
      <c r="H5" t="s">
        <v>498</v>
      </c>
      <c r="I5" t="s">
        <v>496</v>
      </c>
      <c r="J5" t="s">
        <v>502</v>
      </c>
    </row>
    <row r="6" spans="1:10" x14ac:dyDescent="0.4">
      <c r="B6" t="s">
        <v>496</v>
      </c>
      <c r="C6" t="s">
        <v>496</v>
      </c>
      <c r="D6" t="s">
        <v>498</v>
      </c>
      <c r="G6" t="s">
        <v>498</v>
      </c>
      <c r="I6" t="s">
        <v>498</v>
      </c>
      <c r="J6" t="s">
        <v>503</v>
      </c>
    </row>
    <row r="7" spans="1:10" x14ac:dyDescent="0.4">
      <c r="B7" t="s">
        <v>497</v>
      </c>
      <c r="C7" t="s">
        <v>497</v>
      </c>
      <c r="D7" t="s">
        <v>500</v>
      </c>
      <c r="G7" t="s">
        <v>500</v>
      </c>
      <c r="I7" t="s">
        <v>500</v>
      </c>
      <c r="J7" t="s">
        <v>495</v>
      </c>
    </row>
    <row r="8" spans="1:10" x14ac:dyDescent="0.4">
      <c r="B8" t="s">
        <v>498</v>
      </c>
      <c r="C8" t="s">
        <v>498</v>
      </c>
      <c r="J8" t="s">
        <v>496</v>
      </c>
    </row>
    <row r="9" spans="1:10" x14ac:dyDescent="0.4">
      <c r="B9" t="s">
        <v>500</v>
      </c>
      <c r="C9" t="s">
        <v>500</v>
      </c>
      <c r="J9" t="s">
        <v>497</v>
      </c>
    </row>
    <row r="10" spans="1:10" x14ac:dyDescent="0.4">
      <c r="J10" t="s">
        <v>504</v>
      </c>
    </row>
    <row r="11" spans="1:10" x14ac:dyDescent="0.4">
      <c r="J11" t="s">
        <v>505</v>
      </c>
    </row>
    <row r="12" spans="1:10" x14ac:dyDescent="0.4">
      <c r="J12" t="s">
        <v>498</v>
      </c>
    </row>
    <row r="13" spans="1:10" x14ac:dyDescent="0.4">
      <c r="J13" t="s">
        <v>499</v>
      </c>
    </row>
    <row r="14" spans="1:10" x14ac:dyDescent="0.4">
      <c r="J14" t="s">
        <v>506</v>
      </c>
    </row>
    <row r="15" spans="1:10" x14ac:dyDescent="0.4">
      <c r="J15" t="s">
        <v>507</v>
      </c>
    </row>
    <row r="16" spans="1:10" x14ac:dyDescent="0.4">
      <c r="J16" t="s">
        <v>508</v>
      </c>
    </row>
    <row r="17" spans="10:10" x14ac:dyDescent="0.4">
      <c r="J17" t="s">
        <v>500</v>
      </c>
    </row>
    <row r="18" spans="10:10" x14ac:dyDescent="0.4">
      <c r="J18" t="s">
        <v>509</v>
      </c>
    </row>
    <row r="19" spans="10:10" x14ac:dyDescent="0.4">
      <c r="J19" t="s">
        <v>510</v>
      </c>
    </row>
    <row r="20" spans="10:10" x14ac:dyDescent="0.4">
      <c r="J20" t="s">
        <v>511</v>
      </c>
    </row>
    <row r="21" spans="10:10" x14ac:dyDescent="0.4">
      <c r="J21" t="s">
        <v>512</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
  <sheetViews>
    <sheetView workbookViewId="0">
      <selection activeCell="K2" sqref="K2"/>
    </sheetView>
  </sheetViews>
  <sheetFormatPr defaultRowHeight="18.75" x14ac:dyDescent="0.4"/>
  <sheetData>
    <row r="1" spans="1:12" x14ac:dyDescent="0.4">
      <c r="A1" t="s">
        <v>20</v>
      </c>
      <c r="B1" t="s">
        <v>18</v>
      </c>
      <c r="C1" t="s">
        <v>19</v>
      </c>
      <c r="D1" t="s">
        <v>15</v>
      </c>
      <c r="E1" t="s">
        <v>16</v>
      </c>
      <c r="F1" t="s">
        <v>17</v>
      </c>
      <c r="G1" t="str">
        <f>事業計画!A4</f>
        <v>プロジェクト
現状</v>
      </c>
      <c r="H1" t="str">
        <f>事業計画!A5</f>
        <v>プロジェクト
普及計画</v>
      </c>
      <c r="I1" t="str">
        <f>事業計画!A6</f>
        <v>プロジェクト
目標</v>
      </c>
      <c r="J1" t="str">
        <f>事業計画!A7</f>
        <v>プロジェクト
想定効果</v>
      </c>
      <c r="K1" t="s">
        <v>55</v>
      </c>
      <c r="L1" t="s">
        <v>56</v>
      </c>
    </row>
    <row r="2" spans="1:12" x14ac:dyDescent="0.4">
      <c r="A2">
        <f>概要と三側面!B3</f>
        <v>0</v>
      </c>
      <c r="B2">
        <f>概要と三側面!B4</f>
        <v>0</v>
      </c>
      <c r="C2">
        <f>概要と三側面!B5</f>
        <v>0</v>
      </c>
      <c r="D2">
        <f>概要と三側面!B22</f>
        <v>0</v>
      </c>
      <c r="E2">
        <f>概要と三側面!B23</f>
        <v>0</v>
      </c>
      <c r="F2">
        <f>概要と三側面!B24</f>
        <v>0</v>
      </c>
      <c r="G2">
        <f>事業計画!B4</f>
        <v>0</v>
      </c>
      <c r="H2">
        <f>事業計画!B5</f>
        <v>0</v>
      </c>
      <c r="I2">
        <f>事業計画!B6</f>
        <v>0</v>
      </c>
      <c r="J2">
        <f>事業計画!B7</f>
        <v>0</v>
      </c>
      <c r="K2" s="63">
        <f>収支予算!$E$5</f>
        <v>0</v>
      </c>
      <c r="L2" s="63">
        <f>収支予算!$E$39</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F34"/>
  <sheetViews>
    <sheetView workbookViewId="0">
      <selection activeCell="G8" sqref="G8"/>
    </sheetView>
  </sheetViews>
  <sheetFormatPr defaultRowHeight="18.75" x14ac:dyDescent="0.4"/>
  <cols>
    <col min="1" max="1" width="12.5" customWidth="1"/>
    <col min="2" max="5" width="20" customWidth="1"/>
  </cols>
  <sheetData>
    <row r="1" spans="1:6" x14ac:dyDescent="0.4">
      <c r="A1" s="227" t="s">
        <v>525</v>
      </c>
      <c r="B1" s="227"/>
      <c r="C1" s="227"/>
      <c r="D1" s="227"/>
      <c r="E1" s="227"/>
    </row>
    <row r="2" spans="1:6" x14ac:dyDescent="0.4">
      <c r="A2" s="1"/>
      <c r="B2" s="1"/>
      <c r="C2" s="1"/>
      <c r="D2" s="1"/>
      <c r="E2" s="1"/>
    </row>
    <row r="3" spans="1:6" ht="19.5" thickBot="1" x14ac:dyDescent="0.45">
      <c r="A3" t="s">
        <v>31</v>
      </c>
    </row>
    <row r="4" spans="1:6" ht="60" customHeight="1" thickBot="1" x14ac:dyDescent="0.45">
      <c r="A4" s="15" t="s">
        <v>28</v>
      </c>
      <c r="B4" s="223"/>
      <c r="C4" s="223"/>
      <c r="D4" s="223"/>
      <c r="E4" s="224"/>
      <c r="F4">
        <f>LEN(B4)</f>
        <v>0</v>
      </c>
    </row>
    <row r="5" spans="1:6" ht="89.25" customHeight="1" thickBot="1" x14ac:dyDescent="0.45">
      <c r="A5" s="15" t="s">
        <v>439</v>
      </c>
      <c r="B5" s="223"/>
      <c r="C5" s="223"/>
      <c r="D5" s="223"/>
      <c r="E5" s="224"/>
      <c r="F5">
        <f t="shared" ref="F5:F7" si="0">LEN(B5)</f>
        <v>0</v>
      </c>
    </row>
    <row r="6" spans="1:6" ht="60" customHeight="1" thickBot="1" x14ac:dyDescent="0.45">
      <c r="A6" s="39" t="s">
        <v>30</v>
      </c>
      <c r="B6" s="225"/>
      <c r="C6" s="225"/>
      <c r="D6" s="225"/>
      <c r="E6" s="226"/>
      <c r="F6">
        <f t="shared" si="0"/>
        <v>0</v>
      </c>
    </row>
    <row r="7" spans="1:6" ht="60" customHeight="1" thickBot="1" x14ac:dyDescent="0.45">
      <c r="A7" s="39" t="s">
        <v>29</v>
      </c>
      <c r="B7" s="237"/>
      <c r="C7" s="238"/>
      <c r="D7" s="238"/>
      <c r="E7" s="239"/>
      <c r="F7">
        <f t="shared" si="0"/>
        <v>0</v>
      </c>
    </row>
    <row r="8" spans="1:6" s="31" customFormat="1" ht="18.75" customHeight="1" x14ac:dyDescent="0.4"/>
    <row r="9" spans="1:6" s="35" customFormat="1" ht="18.75" customHeight="1" thickBot="1" x14ac:dyDescent="0.45">
      <c r="A9" s="40" t="s">
        <v>32</v>
      </c>
      <c r="B9" s="33"/>
      <c r="C9" s="34"/>
      <c r="D9" s="33"/>
      <c r="E9" s="34"/>
    </row>
    <row r="10" spans="1:6" s="31" customFormat="1" ht="18.75" customHeight="1" thickBot="1" x14ac:dyDescent="0.45">
      <c r="A10" s="43" t="s">
        <v>33</v>
      </c>
      <c r="B10" s="44" t="s">
        <v>42</v>
      </c>
      <c r="C10" s="240" t="s">
        <v>43</v>
      </c>
      <c r="D10" s="241"/>
      <c r="E10" s="242"/>
    </row>
    <row r="11" spans="1:6" s="31" customFormat="1" ht="18.75" customHeight="1" x14ac:dyDescent="0.4">
      <c r="A11" s="45" t="s">
        <v>34</v>
      </c>
      <c r="B11" s="48"/>
      <c r="C11" s="228"/>
      <c r="D11" s="229"/>
      <c r="E11" s="230"/>
    </row>
    <row r="12" spans="1:6" s="35" customFormat="1" ht="18.75" customHeight="1" x14ac:dyDescent="0.4">
      <c r="A12" s="46"/>
      <c r="B12" s="49"/>
      <c r="C12" s="231"/>
      <c r="D12" s="232"/>
      <c r="E12" s="233"/>
    </row>
    <row r="13" spans="1:6" s="31" customFormat="1" ht="18.75" customHeight="1" thickBot="1" x14ac:dyDescent="0.45">
      <c r="A13" s="47"/>
      <c r="B13" s="50"/>
      <c r="C13" s="234"/>
      <c r="D13" s="235"/>
      <c r="E13" s="236"/>
    </row>
    <row r="14" spans="1:6" s="31" customFormat="1" ht="18.75" customHeight="1" x14ac:dyDescent="0.4">
      <c r="A14" s="45" t="s">
        <v>35</v>
      </c>
      <c r="B14" s="48"/>
      <c r="C14" s="228"/>
      <c r="D14" s="229"/>
      <c r="E14" s="230"/>
    </row>
    <row r="15" spans="1:6" s="35" customFormat="1" ht="18.75" customHeight="1" x14ac:dyDescent="0.4">
      <c r="A15" s="46"/>
      <c r="B15" s="49"/>
      <c r="C15" s="231"/>
      <c r="D15" s="232"/>
      <c r="E15" s="233"/>
    </row>
    <row r="16" spans="1:6" s="31" customFormat="1" ht="18.75" customHeight="1" thickBot="1" x14ac:dyDescent="0.45">
      <c r="A16" s="47"/>
      <c r="B16" s="50"/>
      <c r="C16" s="234"/>
      <c r="D16" s="235"/>
      <c r="E16" s="236"/>
    </row>
    <row r="17" spans="1:5" s="31" customFormat="1" ht="18.75" customHeight="1" x14ac:dyDescent="0.4">
      <c r="A17" s="45" t="s">
        <v>36</v>
      </c>
      <c r="B17" s="48"/>
      <c r="C17" s="228"/>
      <c r="D17" s="229"/>
      <c r="E17" s="230"/>
    </row>
    <row r="18" spans="1:5" s="35" customFormat="1" ht="18.75" customHeight="1" x14ac:dyDescent="0.4">
      <c r="A18" s="46"/>
      <c r="B18" s="49"/>
      <c r="C18" s="231"/>
      <c r="D18" s="232"/>
      <c r="E18" s="233"/>
    </row>
    <row r="19" spans="1:5" s="31" customFormat="1" ht="18.75" customHeight="1" thickBot="1" x14ac:dyDescent="0.45">
      <c r="A19" s="47"/>
      <c r="B19" s="50"/>
      <c r="C19" s="234"/>
      <c r="D19" s="235"/>
      <c r="E19" s="236"/>
    </row>
    <row r="20" spans="1:5" s="31" customFormat="1" ht="18.75" customHeight="1" x14ac:dyDescent="0.4">
      <c r="A20" s="45" t="s">
        <v>37</v>
      </c>
      <c r="B20" s="48"/>
      <c r="C20" s="228"/>
      <c r="D20" s="229"/>
      <c r="E20" s="230"/>
    </row>
    <row r="21" spans="1:5" s="31" customFormat="1" ht="18.75" customHeight="1" x14ac:dyDescent="0.4">
      <c r="A21" s="46"/>
      <c r="B21" s="49"/>
      <c r="C21" s="231"/>
      <c r="D21" s="232"/>
      <c r="E21" s="233"/>
    </row>
    <row r="22" spans="1:5" s="31" customFormat="1" ht="18.75" customHeight="1" thickBot="1" x14ac:dyDescent="0.45">
      <c r="A22" s="47"/>
      <c r="B22" s="50"/>
      <c r="C22" s="234"/>
      <c r="D22" s="235"/>
      <c r="E22" s="236"/>
    </row>
    <row r="23" spans="1:5" s="31" customFormat="1" ht="18.75" customHeight="1" x14ac:dyDescent="0.4">
      <c r="A23" s="45" t="s">
        <v>38</v>
      </c>
      <c r="B23" s="48"/>
      <c r="C23" s="228"/>
      <c r="D23" s="229"/>
      <c r="E23" s="230"/>
    </row>
    <row r="24" spans="1:5" s="31" customFormat="1" ht="18.75" customHeight="1" x14ac:dyDescent="0.4">
      <c r="A24" s="46"/>
      <c r="B24" s="49"/>
      <c r="C24" s="231"/>
      <c r="D24" s="232"/>
      <c r="E24" s="233"/>
    </row>
    <row r="25" spans="1:5" s="31" customFormat="1" ht="18.75" customHeight="1" thickBot="1" x14ac:dyDescent="0.45">
      <c r="A25" s="47"/>
      <c r="B25" s="50"/>
      <c r="C25" s="234"/>
      <c r="D25" s="235"/>
      <c r="E25" s="236"/>
    </row>
    <row r="26" spans="1:5" ht="18.75" customHeight="1" x14ac:dyDescent="0.4">
      <c r="A26" s="45" t="s">
        <v>39</v>
      </c>
      <c r="B26" s="48"/>
      <c r="C26" s="228"/>
      <c r="D26" s="229"/>
      <c r="E26" s="230"/>
    </row>
    <row r="27" spans="1:5" ht="18.75" customHeight="1" x14ac:dyDescent="0.4">
      <c r="A27" s="46"/>
      <c r="B27" s="49"/>
      <c r="C27" s="231"/>
      <c r="D27" s="232"/>
      <c r="E27" s="233"/>
    </row>
    <row r="28" spans="1:5" ht="18.75" customHeight="1" thickBot="1" x14ac:dyDescent="0.45">
      <c r="A28" s="47"/>
      <c r="B28" s="50"/>
      <c r="C28" s="234"/>
      <c r="D28" s="235"/>
      <c r="E28" s="236"/>
    </row>
    <row r="29" spans="1:5" x14ac:dyDescent="0.4">
      <c r="A29" s="45" t="s">
        <v>40</v>
      </c>
      <c r="B29" s="48"/>
      <c r="C29" s="228"/>
      <c r="D29" s="229"/>
      <c r="E29" s="230"/>
    </row>
    <row r="30" spans="1:5" x14ac:dyDescent="0.4">
      <c r="A30" s="46"/>
      <c r="B30" s="49"/>
      <c r="C30" s="231"/>
      <c r="D30" s="232"/>
      <c r="E30" s="233"/>
    </row>
    <row r="31" spans="1:5" ht="19.5" thickBot="1" x14ac:dyDescent="0.45">
      <c r="A31" s="47"/>
      <c r="B31" s="50"/>
      <c r="C31" s="234"/>
      <c r="D31" s="235"/>
      <c r="E31" s="236"/>
    </row>
    <row r="32" spans="1:5" x14ac:dyDescent="0.4">
      <c r="A32" s="45" t="s">
        <v>41</v>
      </c>
      <c r="B32" s="48"/>
      <c r="C32" s="228"/>
      <c r="D32" s="229"/>
      <c r="E32" s="230"/>
    </row>
    <row r="33" spans="1:5" x14ac:dyDescent="0.4">
      <c r="A33" s="46"/>
      <c r="B33" s="49"/>
      <c r="C33" s="231"/>
      <c r="D33" s="232"/>
      <c r="E33" s="233"/>
    </row>
    <row r="34" spans="1:5" ht="19.5" thickBot="1" x14ac:dyDescent="0.45">
      <c r="A34" s="47"/>
      <c r="B34" s="50"/>
      <c r="C34" s="234"/>
      <c r="D34" s="235"/>
      <c r="E34" s="236"/>
    </row>
  </sheetData>
  <mergeCells count="30">
    <mergeCell ref="A1:E1"/>
    <mergeCell ref="B4:E4"/>
    <mergeCell ref="B5:E5"/>
    <mergeCell ref="C22:E22"/>
    <mergeCell ref="B6:E6"/>
    <mergeCell ref="B7:E7"/>
    <mergeCell ref="C10:E10"/>
    <mergeCell ref="C11:E11"/>
    <mergeCell ref="C12:E12"/>
    <mergeCell ref="C13:E13"/>
    <mergeCell ref="C14:E14"/>
    <mergeCell ref="C15:E15"/>
    <mergeCell ref="C16:E16"/>
    <mergeCell ref="C17:E17"/>
    <mergeCell ref="C18:E18"/>
    <mergeCell ref="C19:E19"/>
    <mergeCell ref="C20:E20"/>
    <mergeCell ref="C21:E21"/>
    <mergeCell ref="C34:E34"/>
    <mergeCell ref="C23:E23"/>
    <mergeCell ref="C24:E24"/>
    <mergeCell ref="C25:E25"/>
    <mergeCell ref="C26:E26"/>
    <mergeCell ref="C27:E27"/>
    <mergeCell ref="C28:E28"/>
    <mergeCell ref="C29:E29"/>
    <mergeCell ref="C30:E30"/>
    <mergeCell ref="C31:E31"/>
    <mergeCell ref="C32:E32"/>
    <mergeCell ref="C33:E33"/>
  </mergeCells>
  <phoneticPr fontId="1"/>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F51"/>
  <sheetViews>
    <sheetView workbookViewId="0">
      <selection activeCell="E21" sqref="E21"/>
    </sheetView>
  </sheetViews>
  <sheetFormatPr defaultRowHeight="18.75" customHeight="1" x14ac:dyDescent="0.4"/>
  <cols>
    <col min="1" max="1" width="18.875" customWidth="1"/>
    <col min="2" max="2" width="42.375" customWidth="1"/>
    <col min="3" max="3" width="19.375" style="184" customWidth="1"/>
    <col min="4" max="4" width="19.375" customWidth="1"/>
    <col min="5" max="5" width="20" customWidth="1"/>
  </cols>
  <sheetData>
    <row r="1" spans="1:6" ht="18.75" customHeight="1" x14ac:dyDescent="0.4">
      <c r="A1" s="227" t="s">
        <v>526</v>
      </c>
      <c r="B1" s="227"/>
      <c r="C1" s="227"/>
      <c r="D1" s="227"/>
      <c r="E1" s="41"/>
    </row>
    <row r="2" spans="1:6" ht="18.75" customHeight="1" x14ac:dyDescent="0.4">
      <c r="A2" s="31" t="s">
        <v>44</v>
      </c>
      <c r="B2" s="163"/>
      <c r="C2" s="179"/>
      <c r="D2" s="163"/>
      <c r="E2" s="163"/>
    </row>
    <row r="3" spans="1:6" ht="18.75" customHeight="1" thickBot="1" x14ac:dyDescent="0.45">
      <c r="A3" s="40" t="s">
        <v>45</v>
      </c>
      <c r="B3" s="31"/>
      <c r="C3" s="180"/>
      <c r="D3" s="31"/>
      <c r="E3" s="31"/>
    </row>
    <row r="4" spans="1:6" ht="18.75" customHeight="1" x14ac:dyDescent="0.4">
      <c r="A4" s="42" t="s">
        <v>46</v>
      </c>
      <c r="B4" s="206" t="s">
        <v>47</v>
      </c>
      <c r="C4" s="164" t="s">
        <v>567</v>
      </c>
      <c r="D4" s="53" t="s">
        <v>49</v>
      </c>
      <c r="F4" s="38" t="s">
        <v>48</v>
      </c>
    </row>
    <row r="5" spans="1:6" ht="18.75" customHeight="1" x14ac:dyDescent="0.4">
      <c r="A5" s="57"/>
      <c r="B5" s="197" t="s">
        <v>52</v>
      </c>
      <c r="C5" s="174" t="s">
        <v>571</v>
      </c>
      <c r="D5" s="58">
        <f>IF(ROUNDDOWN(D25*0.75,-3)&gt;750000,750000,ROUNDDOWN(D25*0.75,-3))</f>
        <v>0</v>
      </c>
    </row>
    <row r="6" spans="1:6" ht="18.75" customHeight="1" x14ac:dyDescent="0.4">
      <c r="A6" s="220"/>
      <c r="B6" s="204" t="s">
        <v>570</v>
      </c>
      <c r="C6" s="203"/>
      <c r="D6" s="59"/>
    </row>
    <row r="7" spans="1:6" ht="18.75" customHeight="1" x14ac:dyDescent="0.4">
      <c r="A7" s="220"/>
      <c r="B7" s="204" t="s">
        <v>570</v>
      </c>
      <c r="C7" s="203"/>
      <c r="D7" s="59"/>
    </row>
    <row r="8" spans="1:6" ht="18.75" customHeight="1" x14ac:dyDescent="0.4">
      <c r="A8" s="220"/>
      <c r="B8" s="204" t="s">
        <v>570</v>
      </c>
      <c r="C8" s="176"/>
      <c r="D8" s="59"/>
    </row>
    <row r="9" spans="1:6" s="31" customFormat="1" ht="18.75" customHeight="1" x14ac:dyDescent="0.4">
      <c r="A9" s="221"/>
      <c r="B9" s="204" t="s">
        <v>570</v>
      </c>
      <c r="C9" s="176"/>
      <c r="D9" s="60"/>
    </row>
    <row r="10" spans="1:6" s="35" customFormat="1" ht="18.75" customHeight="1" thickBot="1" x14ac:dyDescent="0.45">
      <c r="A10" s="222"/>
      <c r="B10" s="205" t="s">
        <v>570</v>
      </c>
      <c r="C10" s="176"/>
      <c r="D10" s="61"/>
    </row>
    <row r="11" spans="1:6" s="31" customFormat="1" ht="18.75" customHeight="1" thickTop="1" thickBot="1" x14ac:dyDescent="0.45">
      <c r="A11" s="177" t="s">
        <v>50</v>
      </c>
      <c r="B11" s="182"/>
      <c r="C11" s="178"/>
      <c r="D11" s="62">
        <f>SUM(D5:D9)</f>
        <v>0</v>
      </c>
    </row>
    <row r="12" spans="1:6" s="31" customFormat="1" ht="18.75" customHeight="1" x14ac:dyDescent="0.4">
      <c r="A12" s="36"/>
      <c r="B12" s="37"/>
      <c r="C12" s="183"/>
      <c r="D12" s="51"/>
      <c r="E12" s="51"/>
    </row>
    <row r="13" spans="1:6" s="35" customFormat="1" ht="18.75" customHeight="1" thickBot="1" x14ac:dyDescent="0.45">
      <c r="A13" s="40" t="s">
        <v>51</v>
      </c>
    </row>
    <row r="14" spans="1:6" s="31" customFormat="1" ht="18.75" customHeight="1" x14ac:dyDescent="0.4">
      <c r="A14" s="42" t="s">
        <v>46</v>
      </c>
      <c r="B14" s="207" t="s">
        <v>47</v>
      </c>
      <c r="C14" s="208" t="s">
        <v>567</v>
      </c>
      <c r="D14" s="53" t="s">
        <v>49</v>
      </c>
    </row>
    <row r="15" spans="1:6" s="31" customFormat="1" ht="18.75" customHeight="1" x14ac:dyDescent="0.4">
      <c r="A15" s="54"/>
      <c r="B15" s="175"/>
      <c r="C15" s="209"/>
      <c r="D15" s="59"/>
    </row>
    <row r="16" spans="1:6" s="31" customFormat="1" ht="18.75" customHeight="1" x14ac:dyDescent="0.4">
      <c r="A16" s="54"/>
      <c r="B16" s="175"/>
      <c r="C16" s="209"/>
      <c r="D16" s="59"/>
    </row>
    <row r="17" spans="1:5" s="31" customFormat="1" ht="18.75" customHeight="1" x14ac:dyDescent="0.4">
      <c r="A17" s="54"/>
      <c r="B17" s="175"/>
      <c r="C17" s="209"/>
      <c r="D17" s="59"/>
    </row>
    <row r="18" spans="1:5" s="31" customFormat="1" ht="18.75" customHeight="1" x14ac:dyDescent="0.4">
      <c r="A18" s="54"/>
      <c r="B18" s="175"/>
      <c r="C18" s="209"/>
      <c r="D18" s="59"/>
    </row>
    <row r="19" spans="1:5" s="31" customFormat="1" ht="18.75" customHeight="1" x14ac:dyDescent="0.4">
      <c r="A19" s="54"/>
      <c r="B19" s="175"/>
      <c r="C19" s="209"/>
      <c r="D19" s="59"/>
    </row>
    <row r="20" spans="1:5" s="31" customFormat="1" ht="18.75" customHeight="1" x14ac:dyDescent="0.4">
      <c r="A20" s="54"/>
      <c r="B20" s="175"/>
      <c r="C20" s="209"/>
      <c r="D20" s="59"/>
    </row>
    <row r="21" spans="1:5" s="35" customFormat="1" ht="18.75" customHeight="1" x14ac:dyDescent="0.4">
      <c r="A21" s="54"/>
      <c r="B21" s="175"/>
      <c r="C21" s="209"/>
      <c r="D21" s="59"/>
    </row>
    <row r="22" spans="1:5" s="31" customFormat="1" ht="18.75" customHeight="1" x14ac:dyDescent="0.4">
      <c r="A22" s="54"/>
      <c r="B22" s="175"/>
      <c r="C22" s="209"/>
      <c r="D22" s="59"/>
    </row>
    <row r="23" spans="1:5" s="31" customFormat="1" ht="18.75" customHeight="1" x14ac:dyDescent="0.4">
      <c r="A23" s="55"/>
      <c r="B23" s="175"/>
      <c r="C23" s="209"/>
      <c r="D23" s="60"/>
    </row>
    <row r="24" spans="1:5" s="35" customFormat="1" ht="18.75" customHeight="1" thickBot="1" x14ac:dyDescent="0.45">
      <c r="A24" s="56"/>
      <c r="B24" s="175"/>
      <c r="C24" s="210"/>
      <c r="D24" s="61"/>
    </row>
    <row r="25" spans="1:5" s="35" customFormat="1" ht="18.75" customHeight="1" thickTop="1" thickBot="1" x14ac:dyDescent="0.45">
      <c r="A25" s="177" t="s">
        <v>50</v>
      </c>
      <c r="B25" s="182"/>
      <c r="C25" s="178"/>
      <c r="D25" s="62">
        <f>SUM(D15:D23)</f>
        <v>0</v>
      </c>
      <c r="E25" s="83"/>
    </row>
    <row r="26" spans="1:5" s="35" customFormat="1" ht="18.75" customHeight="1" x14ac:dyDescent="0.4">
      <c r="A26" s="51"/>
      <c r="B26" s="183"/>
      <c r="C26" s="51"/>
      <c r="D26" s="83"/>
      <c r="E26" s="83"/>
    </row>
    <row r="27" spans="1:5" s="35" customFormat="1" ht="18.75" customHeight="1" thickBot="1" x14ac:dyDescent="0.45">
      <c r="A27" s="186" t="s">
        <v>449</v>
      </c>
    </row>
    <row r="28" spans="1:5" s="35" customFormat="1" ht="18.75" customHeight="1" thickBot="1" x14ac:dyDescent="0.45">
      <c r="A28" s="165" t="s">
        <v>450</v>
      </c>
      <c r="B28" s="187" t="s">
        <v>564</v>
      </c>
      <c r="C28" s="166" t="s">
        <v>565</v>
      </c>
      <c r="D28" s="53" t="s">
        <v>566</v>
      </c>
    </row>
    <row r="29" spans="1:5" s="35" customFormat="1" ht="18.75" customHeight="1" x14ac:dyDescent="0.4">
      <c r="A29" s="216">
        <f t="shared" ref="A29:A33" si="0">C6</f>
        <v>0</v>
      </c>
      <c r="B29" s="201">
        <f>SUMIF(C$15:C$24,A29,D$15:D$24)</f>
        <v>0</v>
      </c>
      <c r="C29" s="212">
        <f>B29-D6</f>
        <v>0</v>
      </c>
      <c r="D29" s="198" t="str">
        <f>IF(C29&lt;&gt;0,C29/B29,"-")</f>
        <v>-</v>
      </c>
    </row>
    <row r="30" spans="1:5" s="35" customFormat="1" ht="18.75" customHeight="1" x14ac:dyDescent="0.4">
      <c r="A30" s="217">
        <f t="shared" si="0"/>
        <v>0</v>
      </c>
      <c r="B30" s="202">
        <f t="shared" ref="B30:B33" si="1">SUMIF(C$15:C$24,A30,D$15:D$24)</f>
        <v>0</v>
      </c>
      <c r="C30" s="213">
        <f t="shared" ref="C30:C33" si="2">B30-D7</f>
        <v>0</v>
      </c>
      <c r="D30" s="199" t="str">
        <f t="shared" ref="D30:D33" si="3">IF(C30&lt;&gt;0,C30/B30,"-")</f>
        <v>-</v>
      </c>
    </row>
    <row r="31" spans="1:5" s="35" customFormat="1" ht="18.75" customHeight="1" x14ac:dyDescent="0.4">
      <c r="A31" s="218">
        <f t="shared" si="0"/>
        <v>0</v>
      </c>
      <c r="B31" s="202">
        <f t="shared" si="1"/>
        <v>0</v>
      </c>
      <c r="C31" s="213">
        <f t="shared" si="2"/>
        <v>0</v>
      </c>
      <c r="D31" s="199" t="str">
        <f t="shared" si="3"/>
        <v>-</v>
      </c>
    </row>
    <row r="32" spans="1:5" s="35" customFormat="1" ht="18.75" customHeight="1" x14ac:dyDescent="0.4">
      <c r="A32" s="218">
        <f t="shared" si="0"/>
        <v>0</v>
      </c>
      <c r="B32" s="202">
        <f t="shared" si="1"/>
        <v>0</v>
      </c>
      <c r="C32" s="213">
        <f t="shared" si="2"/>
        <v>0</v>
      </c>
      <c r="D32" s="199" t="str">
        <f t="shared" si="3"/>
        <v>-</v>
      </c>
    </row>
    <row r="33" spans="1:5" s="35" customFormat="1" ht="18.75" customHeight="1" thickBot="1" x14ac:dyDescent="0.45">
      <c r="A33" s="219">
        <f t="shared" si="0"/>
        <v>0</v>
      </c>
      <c r="B33" s="211">
        <f t="shared" si="1"/>
        <v>0</v>
      </c>
      <c r="C33" s="214">
        <f t="shared" si="2"/>
        <v>0</v>
      </c>
      <c r="D33" s="200" t="str">
        <f t="shared" si="3"/>
        <v>-</v>
      </c>
    </row>
    <row r="34" spans="1:5" s="31" customFormat="1" ht="18.75" customHeight="1" x14ac:dyDescent="0.4">
      <c r="A34" s="51"/>
      <c r="B34" s="183"/>
      <c r="C34" s="51"/>
      <c r="D34" s="83"/>
      <c r="E34" s="51"/>
    </row>
    <row r="35" spans="1:5" s="31" customFormat="1" ht="18.75" customHeight="1" thickBot="1" x14ac:dyDescent="0.45">
      <c r="A35" s="186" t="s">
        <v>53</v>
      </c>
      <c r="E35" s="51"/>
    </row>
    <row r="36" spans="1:5" s="31" customFormat="1" ht="18.75" customHeight="1" x14ac:dyDescent="0.4">
      <c r="A36" s="42" t="s">
        <v>45</v>
      </c>
      <c r="B36" s="181"/>
      <c r="C36" s="173"/>
      <c r="D36" s="190">
        <f>D11</f>
        <v>0</v>
      </c>
    </row>
    <row r="37" spans="1:5" s="31" customFormat="1" ht="18.75" customHeight="1" thickBot="1" x14ac:dyDescent="0.45">
      <c r="A37" s="191" t="s">
        <v>51</v>
      </c>
      <c r="B37" s="192"/>
      <c r="C37" s="167"/>
      <c r="D37" s="58">
        <f>D25</f>
        <v>0</v>
      </c>
    </row>
    <row r="38" spans="1:5" s="31" customFormat="1" ht="18.75" customHeight="1" thickTop="1" thickBot="1" x14ac:dyDescent="0.45">
      <c r="A38" s="177" t="s">
        <v>54</v>
      </c>
      <c r="B38" s="182"/>
      <c r="C38" s="178"/>
      <c r="D38" s="62">
        <f>D36-D37</f>
        <v>0</v>
      </c>
      <c r="E38" s="215"/>
    </row>
    <row r="39" spans="1:5" s="31" customFormat="1" ht="18.75" customHeight="1" x14ac:dyDescent="0.4">
      <c r="A39" s="243" t="str">
        <f>IF(D38&lt;&gt;0,"【申請できません】 必ず収支は0円になるように収支予算書を作成してください。","")</f>
        <v/>
      </c>
      <c r="B39" s="243"/>
      <c r="C39" s="243"/>
      <c r="D39" s="243"/>
      <c r="E39" s="52"/>
    </row>
    <row r="40" spans="1:5" s="31" customFormat="1" ht="18.75" customHeight="1" x14ac:dyDescent="0.4">
      <c r="A40" s="36"/>
      <c r="B40"/>
      <c r="C40" s="183"/>
      <c r="D40" s="51"/>
      <c r="E40" s="185"/>
    </row>
    <row r="41" spans="1:5" ht="18.75" customHeight="1" x14ac:dyDescent="0.4">
      <c r="A41" s="32"/>
      <c r="C41" s="183"/>
      <c r="D41" s="52"/>
      <c r="E41" s="51"/>
    </row>
    <row r="42" spans="1:5" ht="18.75" customHeight="1" x14ac:dyDescent="0.4">
      <c r="A42" s="36"/>
      <c r="B42" s="37"/>
      <c r="C42" s="183"/>
      <c r="D42" s="51"/>
      <c r="E42" s="52"/>
    </row>
    <row r="43" spans="1:5" ht="18.75" customHeight="1" x14ac:dyDescent="0.4">
      <c r="A43" s="36"/>
      <c r="B43" s="37"/>
      <c r="C43" s="183"/>
      <c r="D43" s="51"/>
      <c r="E43" s="51"/>
    </row>
    <row r="44" spans="1:5" ht="18.75" customHeight="1" x14ac:dyDescent="0.4">
      <c r="A44" s="32"/>
      <c r="B44" s="33"/>
      <c r="C44" s="183"/>
      <c r="D44" s="52"/>
      <c r="E44" s="51"/>
    </row>
    <row r="45" spans="1:5" ht="18.75" customHeight="1" x14ac:dyDescent="0.4">
      <c r="A45" s="36"/>
      <c r="B45" s="37"/>
      <c r="C45" s="183"/>
      <c r="D45" s="51"/>
      <c r="E45" s="52"/>
    </row>
    <row r="46" spans="1:5" ht="18.75" customHeight="1" x14ac:dyDescent="0.4">
      <c r="A46" s="36"/>
      <c r="B46" s="37"/>
      <c r="C46" s="183"/>
      <c r="D46" s="51"/>
      <c r="E46" s="51"/>
    </row>
    <row r="47" spans="1:5" ht="18.75" customHeight="1" x14ac:dyDescent="0.4">
      <c r="A47" s="32"/>
      <c r="B47" s="33"/>
      <c r="C47" s="183"/>
      <c r="D47" s="52"/>
      <c r="E47" s="51"/>
    </row>
    <row r="48" spans="1:5" ht="18.75" customHeight="1" x14ac:dyDescent="0.4">
      <c r="A48" s="36"/>
      <c r="B48" s="37"/>
      <c r="C48" s="183"/>
      <c r="D48" s="51"/>
      <c r="E48" s="52"/>
    </row>
    <row r="49" spans="1:5" ht="18.75" customHeight="1" x14ac:dyDescent="0.4">
      <c r="A49" s="31"/>
      <c r="B49" s="31"/>
      <c r="C49" s="180"/>
      <c r="D49" s="31"/>
      <c r="E49" s="51"/>
    </row>
    <row r="50" spans="1:5" ht="18.75" customHeight="1" x14ac:dyDescent="0.4">
      <c r="A50" s="31"/>
      <c r="B50" s="31"/>
      <c r="C50" s="180"/>
      <c r="D50" s="31"/>
      <c r="E50" s="31"/>
    </row>
    <row r="51" spans="1:5" ht="18.75" customHeight="1" x14ac:dyDescent="0.4">
      <c r="E51" s="31"/>
    </row>
  </sheetData>
  <sheetProtection sheet="1" objects="1" scenarios="1"/>
  <protectedRanges>
    <protectedRange sqref="A15:D24" name="範囲3"/>
    <protectedRange sqref="C6:D10" name="範囲2"/>
    <protectedRange sqref="A5" name="補助金受領時期"/>
  </protectedRanges>
  <mergeCells count="2">
    <mergeCell ref="A39:D39"/>
    <mergeCell ref="A1:D1"/>
  </mergeCells>
  <phoneticPr fontId="1"/>
  <conditionalFormatting sqref="D38">
    <cfRule type="cellIs" dxfId="11" priority="6" operator="notEqual">
      <formula>0</formula>
    </cfRule>
  </conditionalFormatting>
  <conditionalFormatting sqref="A39">
    <cfRule type="notContainsBlanks" dxfId="10" priority="5">
      <formula>LEN(TRIM(A39))&gt;0</formula>
    </cfRule>
  </conditionalFormatting>
  <conditionalFormatting sqref="D29:D33">
    <cfRule type="cellIs" dxfId="9" priority="3" operator="equal">
      <formula>"-"</formula>
    </cfRule>
    <cfRule type="cellIs" dxfId="8" priority="4" operator="greaterThan">
      <formula>0.75</formula>
    </cfRule>
  </conditionalFormatting>
  <conditionalFormatting sqref="B6">
    <cfRule type="expression" dxfId="7" priority="2">
      <formula>$C6&lt;&gt;""</formula>
    </cfRule>
  </conditionalFormatting>
  <conditionalFormatting sqref="B7:B10">
    <cfRule type="expression" dxfId="6" priority="1">
      <formula>$C7&lt;&gt;""</formula>
    </cfRule>
  </conditionalFormatting>
  <dataValidations count="1">
    <dataValidation type="list" allowBlank="1" showInputMessage="1" showErrorMessage="1" sqref="C15:C25">
      <formula1>$C$6:$C$10</formula1>
    </dataValidation>
  </dataValidation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20"/>
  <sheetViews>
    <sheetView zoomScaleNormal="100" workbookViewId="0">
      <selection activeCell="D4" sqref="D4"/>
    </sheetView>
  </sheetViews>
  <sheetFormatPr defaultRowHeight="18.75" x14ac:dyDescent="0.4"/>
  <cols>
    <col min="1" max="1" width="4.125" customWidth="1"/>
    <col min="2" max="2" width="25.75" customWidth="1"/>
    <col min="3" max="3" width="11" style="84" bestFit="1" customWidth="1"/>
    <col min="4" max="4" width="38.75" customWidth="1"/>
    <col min="5" max="8" width="35" style="4" customWidth="1"/>
    <col min="9" max="11" width="9" hidden="1" customWidth="1"/>
  </cols>
  <sheetData>
    <row r="1" spans="1:11" ht="19.5" thickBot="1" x14ac:dyDescent="0.45">
      <c r="A1" s="95"/>
      <c r="B1" s="96" t="s">
        <v>487</v>
      </c>
      <c r="C1" s="121" t="s">
        <v>479</v>
      </c>
      <c r="D1" s="93" t="s">
        <v>480</v>
      </c>
      <c r="E1" s="114" t="s">
        <v>490</v>
      </c>
      <c r="F1" s="115"/>
      <c r="G1" s="115"/>
      <c r="H1" s="116"/>
    </row>
    <row r="2" spans="1:11" ht="19.5" thickBot="1" x14ac:dyDescent="0.45">
      <c r="A2" s="88" t="s">
        <v>468</v>
      </c>
      <c r="B2" s="89"/>
      <c r="C2" s="139"/>
      <c r="D2" s="90"/>
      <c r="E2" s="15" t="s">
        <v>481</v>
      </c>
      <c r="F2" s="106" t="s">
        <v>488</v>
      </c>
      <c r="G2" s="106" t="s">
        <v>489</v>
      </c>
      <c r="H2" s="107" t="s">
        <v>485</v>
      </c>
    </row>
    <row r="3" spans="1:11" ht="75" customHeight="1" x14ac:dyDescent="0.4">
      <c r="A3" s="91"/>
      <c r="B3" s="87" t="s">
        <v>531</v>
      </c>
      <c r="C3" s="124"/>
      <c r="D3" s="117"/>
      <c r="E3" s="103" t="s">
        <v>528</v>
      </c>
      <c r="F3" s="104" t="s">
        <v>544</v>
      </c>
      <c r="G3" s="104" t="s">
        <v>529</v>
      </c>
      <c r="H3" s="105" t="s">
        <v>530</v>
      </c>
      <c r="I3">
        <v>10</v>
      </c>
      <c r="J3">
        <f>IF(LEFT(C3,1)="S",5,IF(LEFT(C3,1)="A",3,IF(LEFT(C3,1)="B",1,0)))</f>
        <v>0</v>
      </c>
      <c r="K3">
        <f>I3*J3</f>
        <v>0</v>
      </c>
    </row>
    <row r="4" spans="1:11" ht="75" customHeight="1" x14ac:dyDescent="0.4">
      <c r="A4" s="91"/>
      <c r="B4" s="85" t="s">
        <v>470</v>
      </c>
      <c r="C4" s="125"/>
      <c r="D4" s="118"/>
      <c r="E4" s="99" t="s">
        <v>532</v>
      </c>
      <c r="F4" s="97" t="s">
        <v>542</v>
      </c>
      <c r="G4" s="97" t="s">
        <v>545</v>
      </c>
      <c r="H4" s="98" t="s">
        <v>549</v>
      </c>
      <c r="I4">
        <v>6</v>
      </c>
      <c r="J4">
        <f t="shared" ref="J4:J13" si="0">IF(LEFT(C4,1)="S",5,IF(LEFT(C4,1)="A",3,IF(LEFT(C4,1)="B",1,0)))</f>
        <v>0</v>
      </c>
      <c r="K4">
        <f t="shared" ref="K4:K13" si="1">I4*J4</f>
        <v>0</v>
      </c>
    </row>
    <row r="5" spans="1:11" ht="75" customHeight="1" thickBot="1" x14ac:dyDescent="0.45">
      <c r="A5" s="91"/>
      <c r="B5" s="86" t="s">
        <v>469</v>
      </c>
      <c r="C5" s="126"/>
      <c r="D5" s="119"/>
      <c r="E5" s="108" t="s">
        <v>533</v>
      </c>
      <c r="F5" s="109" t="s">
        <v>543</v>
      </c>
      <c r="G5" s="109" t="s">
        <v>546</v>
      </c>
      <c r="H5" s="110" t="s">
        <v>550</v>
      </c>
      <c r="I5">
        <v>5</v>
      </c>
      <c r="J5">
        <f t="shared" si="0"/>
        <v>0</v>
      </c>
      <c r="K5">
        <f t="shared" si="1"/>
        <v>0</v>
      </c>
    </row>
    <row r="6" spans="1:11" ht="19.5" thickBot="1" x14ac:dyDescent="0.45">
      <c r="A6" s="88" t="s">
        <v>471</v>
      </c>
      <c r="B6" s="89"/>
      <c r="C6" s="139"/>
      <c r="D6" s="90"/>
      <c r="E6" s="15" t="s">
        <v>481</v>
      </c>
      <c r="F6" s="106" t="s">
        <v>488</v>
      </c>
      <c r="G6" s="106" t="s">
        <v>489</v>
      </c>
      <c r="H6" s="107" t="s">
        <v>485</v>
      </c>
    </row>
    <row r="7" spans="1:11" ht="75" customHeight="1" x14ac:dyDescent="0.4">
      <c r="A7" s="91"/>
      <c r="B7" s="87" t="s">
        <v>472</v>
      </c>
      <c r="C7" s="124"/>
      <c r="D7" s="117"/>
      <c r="E7" s="168"/>
      <c r="F7" s="169"/>
      <c r="G7" s="104" t="s">
        <v>547</v>
      </c>
      <c r="H7" s="105" t="s">
        <v>551</v>
      </c>
      <c r="I7">
        <v>0</v>
      </c>
      <c r="J7">
        <f t="shared" si="0"/>
        <v>0</v>
      </c>
      <c r="K7">
        <f t="shared" si="1"/>
        <v>0</v>
      </c>
    </row>
    <row r="8" spans="1:11" ht="75" customHeight="1" thickBot="1" x14ac:dyDescent="0.45">
      <c r="A8" s="92"/>
      <c r="B8" s="86" t="s">
        <v>473</v>
      </c>
      <c r="C8" s="126"/>
      <c r="D8" s="119"/>
      <c r="E8" s="108" t="s">
        <v>534</v>
      </c>
      <c r="F8" s="109" t="s">
        <v>540</v>
      </c>
      <c r="G8" s="109" t="s">
        <v>548</v>
      </c>
      <c r="H8" s="110" t="s">
        <v>552</v>
      </c>
      <c r="I8">
        <v>3</v>
      </c>
      <c r="J8">
        <f t="shared" si="0"/>
        <v>0</v>
      </c>
      <c r="K8">
        <f t="shared" si="1"/>
        <v>0</v>
      </c>
    </row>
    <row r="9" spans="1:11" ht="19.5" thickBot="1" x14ac:dyDescent="0.45">
      <c r="A9" s="88" t="s">
        <v>474</v>
      </c>
      <c r="B9" s="89"/>
      <c r="C9" s="139"/>
      <c r="D9" s="90"/>
      <c r="E9" s="15" t="s">
        <v>481</v>
      </c>
      <c r="F9" s="106" t="s">
        <v>488</v>
      </c>
      <c r="G9" s="106" t="s">
        <v>489</v>
      </c>
      <c r="H9" s="107" t="s">
        <v>485</v>
      </c>
    </row>
    <row r="10" spans="1:11" ht="75" customHeight="1" thickBot="1" x14ac:dyDescent="0.45">
      <c r="A10" s="92"/>
      <c r="B10" s="94" t="s">
        <v>475</v>
      </c>
      <c r="C10" s="138"/>
      <c r="D10" s="120"/>
      <c r="E10" s="111" t="s">
        <v>535</v>
      </c>
      <c r="F10" s="112" t="s">
        <v>541</v>
      </c>
      <c r="G10" s="112" t="s">
        <v>553</v>
      </c>
      <c r="H10" s="113" t="s">
        <v>554</v>
      </c>
      <c r="I10">
        <v>3</v>
      </c>
      <c r="J10">
        <f t="shared" si="0"/>
        <v>0</v>
      </c>
      <c r="K10">
        <f t="shared" si="1"/>
        <v>0</v>
      </c>
    </row>
    <row r="11" spans="1:11" ht="19.5" thickBot="1" x14ac:dyDescent="0.45">
      <c r="A11" s="88" t="s">
        <v>476</v>
      </c>
      <c r="B11" s="89"/>
      <c r="C11" s="139"/>
      <c r="D11" s="90"/>
      <c r="E11" s="15" t="s">
        <v>481</v>
      </c>
      <c r="F11" s="106" t="s">
        <v>488</v>
      </c>
      <c r="G11" s="106" t="s">
        <v>489</v>
      </c>
      <c r="H11" s="107" t="s">
        <v>485</v>
      </c>
    </row>
    <row r="12" spans="1:11" ht="75" customHeight="1" x14ac:dyDescent="0.4">
      <c r="A12" s="91"/>
      <c r="B12" s="87" t="s">
        <v>477</v>
      </c>
      <c r="C12" s="124"/>
      <c r="D12" s="117"/>
      <c r="E12" s="103" t="s">
        <v>536</v>
      </c>
      <c r="F12" s="104" t="s">
        <v>539</v>
      </c>
      <c r="G12" s="104" t="s">
        <v>555</v>
      </c>
      <c r="H12" s="170"/>
      <c r="I12">
        <v>3</v>
      </c>
      <c r="J12">
        <f t="shared" si="0"/>
        <v>0</v>
      </c>
      <c r="K12">
        <f t="shared" si="1"/>
        <v>0</v>
      </c>
    </row>
    <row r="13" spans="1:11" ht="75" customHeight="1" thickBot="1" x14ac:dyDescent="0.45">
      <c r="A13" s="92"/>
      <c r="B13" s="86" t="s">
        <v>478</v>
      </c>
      <c r="C13" s="126"/>
      <c r="D13" s="119"/>
      <c r="E13" s="100" t="s">
        <v>537</v>
      </c>
      <c r="F13" s="101" t="s">
        <v>538</v>
      </c>
      <c r="G13" s="101" t="s">
        <v>556</v>
      </c>
      <c r="H13" s="102" t="s">
        <v>557</v>
      </c>
      <c r="I13">
        <v>3</v>
      </c>
      <c r="J13">
        <f t="shared" si="0"/>
        <v>0</v>
      </c>
      <c r="K13">
        <f t="shared" si="1"/>
        <v>0</v>
      </c>
    </row>
    <row r="14" spans="1:11" ht="19.5" thickBot="1" x14ac:dyDescent="0.45"/>
    <row r="15" spans="1:11" ht="19.5" thickBot="1" x14ac:dyDescent="0.45">
      <c r="B15" s="158"/>
      <c r="C15" s="144"/>
      <c r="D15" s="145" t="s">
        <v>518</v>
      </c>
      <c r="E15" s="146" t="s">
        <v>519</v>
      </c>
    </row>
    <row r="16" spans="1:11" x14ac:dyDescent="0.4">
      <c r="B16" s="159"/>
      <c r="C16" s="147" t="s">
        <v>520</v>
      </c>
      <c r="D16" s="148" t="str">
        <f>IF(COUNTIF(J3:J13,0)&gt;0,"Ｃ評価があります","Ｃ評価がありません")</f>
        <v>Ｃ評価があります</v>
      </c>
      <c r="E16" s="149" t="s">
        <v>521</v>
      </c>
    </row>
    <row r="17" spans="2:5" ht="19.5" thickBot="1" x14ac:dyDescent="0.45">
      <c r="B17" s="159"/>
      <c r="C17" s="150" t="s">
        <v>522</v>
      </c>
      <c r="D17" s="151">
        <f>SUM(K3:K13)</f>
        <v>0</v>
      </c>
      <c r="E17" s="152" t="s">
        <v>527</v>
      </c>
    </row>
    <row r="18" spans="2:5" ht="20.25" thickTop="1" thickBot="1" x14ac:dyDescent="0.45">
      <c r="B18" s="159"/>
      <c r="C18" s="153" t="s">
        <v>523</v>
      </c>
      <c r="D18" s="154" t="str">
        <f>IF(D16="Ｃ評価がありません",IF(D17&gt;=58,"申請条件を満たしています","申請できません"),"申請できません")</f>
        <v>申請できません</v>
      </c>
      <c r="E18" s="155">
        <f>IF(C18&gt;=3,1,0)</f>
        <v>1</v>
      </c>
    </row>
    <row r="19" spans="2:5" x14ac:dyDescent="0.4">
      <c r="B19" s="160"/>
      <c r="C19" s="161"/>
      <c r="D19" s="156"/>
      <c r="E19" s="143">
        <f>IF(C19&gt;=1,0,1)</f>
        <v>1</v>
      </c>
    </row>
    <row r="20" spans="2:5" x14ac:dyDescent="0.4">
      <c r="B20" s="160"/>
      <c r="C20" s="162"/>
      <c r="D20" s="157"/>
    </row>
  </sheetData>
  <sheetProtection sheet="1" objects="1" scenarios="1"/>
  <protectedRanges>
    <protectedRange sqref="C12:D13" name="範囲4"/>
    <protectedRange sqref="C10:D10" name="範囲3"/>
    <protectedRange sqref="C7:D8" name="範囲2"/>
    <protectedRange sqref="C3:D5" name="範囲1"/>
  </protectedRanges>
  <phoneticPr fontId="1"/>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config!$B$2:$B$9</xm:f>
          </x14:formula1>
          <xm:sqref>C3</xm:sqref>
        </x14:dataValidation>
        <x14:dataValidation type="list" allowBlank="1" showInputMessage="1" showErrorMessage="1">
          <x14:formula1>
            <xm:f>config!$C$2:$C$9</xm:f>
          </x14:formula1>
          <xm:sqref>C4</xm:sqref>
        </x14:dataValidation>
        <x14:dataValidation type="list" allowBlank="1" showInputMessage="1" showErrorMessage="1">
          <x14:formula1>
            <xm:f>config!$D$2:$D$7</xm:f>
          </x14:formula1>
          <xm:sqref>C5</xm:sqref>
        </x14:dataValidation>
        <x14:dataValidation type="list" allowBlank="1" showInputMessage="1" showErrorMessage="1">
          <x14:formula1>
            <xm:f>config!$E$2:$E$5</xm:f>
          </x14:formula1>
          <xm:sqref>C7</xm:sqref>
        </x14:dataValidation>
        <x14:dataValidation type="list" allowBlank="1" showInputMessage="1" showErrorMessage="1">
          <x14:formula1>
            <xm:f>config!$F$2:$F$5</xm:f>
          </x14:formula1>
          <xm:sqref>C8</xm:sqref>
        </x14:dataValidation>
        <x14:dataValidation type="list" allowBlank="1" showInputMessage="1" showErrorMessage="1">
          <x14:formula1>
            <xm:f>config!$G$2:$G$8</xm:f>
          </x14:formula1>
          <xm:sqref>C10</xm:sqref>
        </x14:dataValidation>
        <x14:dataValidation type="list" allowBlank="1" showInputMessage="1" showErrorMessage="1">
          <x14:formula1>
            <xm:f>config!$I$2:$I$9</xm:f>
          </x14:formula1>
          <xm:sqref>C13</xm:sqref>
        </x14:dataValidation>
        <x14:dataValidation type="list" allowBlank="1" showInputMessage="1" showErrorMessage="1">
          <x14:formula1>
            <xm:f>config!$H$2:$H$6</xm:f>
          </x14:formula1>
          <xm:sqref>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I24"/>
  <sheetViews>
    <sheetView zoomScaleNormal="100" workbookViewId="0">
      <selection sqref="A1:E1"/>
    </sheetView>
  </sheetViews>
  <sheetFormatPr defaultRowHeight="18.75" x14ac:dyDescent="0.4"/>
  <cols>
    <col min="1" max="1" width="12.5" customWidth="1"/>
    <col min="2" max="5" width="20" customWidth="1"/>
  </cols>
  <sheetData>
    <row r="1" spans="1:9" x14ac:dyDescent="0.4">
      <c r="A1" s="227" t="s">
        <v>524</v>
      </c>
      <c r="B1" s="227"/>
      <c r="C1" s="227"/>
      <c r="D1" s="227"/>
      <c r="E1" s="227"/>
    </row>
    <row r="2" spans="1:9" ht="19.5" thickBot="1" x14ac:dyDescent="0.45"/>
    <row r="3" spans="1:9" ht="38.25" thickBot="1" x14ac:dyDescent="0.45">
      <c r="A3" s="15" t="s">
        <v>20</v>
      </c>
      <c r="B3" s="246" t="s">
        <v>464</v>
      </c>
      <c r="C3" s="246"/>
      <c r="D3" s="246"/>
      <c r="E3" s="247"/>
    </row>
    <row r="4" spans="1:9" ht="37.5" customHeight="1" thickBot="1" x14ac:dyDescent="0.45">
      <c r="A4" s="13" t="s">
        <v>18</v>
      </c>
      <c r="B4" s="246" t="s">
        <v>57</v>
      </c>
      <c r="C4" s="246"/>
      <c r="D4" s="246"/>
      <c r="E4" s="247"/>
    </row>
    <row r="5" spans="1:9" ht="60" customHeight="1" thickBot="1" x14ac:dyDescent="0.45">
      <c r="A5" s="14" t="s">
        <v>19</v>
      </c>
      <c r="B5" s="248" t="s">
        <v>465</v>
      </c>
      <c r="C5" s="248"/>
      <c r="D5" s="248"/>
      <c r="E5" s="249"/>
      <c r="F5">
        <f>LEN(B5)</f>
        <v>121</v>
      </c>
    </row>
    <row r="7" spans="1:9" ht="19.5" thickBot="1" x14ac:dyDescent="0.45">
      <c r="A7" t="s">
        <v>0</v>
      </c>
    </row>
    <row r="8" spans="1:9" s="4" customFormat="1" ht="37.5" customHeight="1" x14ac:dyDescent="0.4">
      <c r="A8" s="6" t="s">
        <v>11</v>
      </c>
      <c r="B8" s="16" t="s">
        <v>4</v>
      </c>
      <c r="C8" s="17" t="s">
        <v>21</v>
      </c>
      <c r="D8" s="16" t="s">
        <v>22</v>
      </c>
      <c r="E8" s="18" t="s">
        <v>25</v>
      </c>
    </row>
    <row r="9" spans="1:9" ht="16.5" customHeight="1" x14ac:dyDescent="0.4">
      <c r="A9" s="7"/>
      <c r="B9" s="19" t="s">
        <v>58</v>
      </c>
      <c r="C9" s="20" t="s">
        <v>2</v>
      </c>
      <c r="D9" s="19" t="s">
        <v>58</v>
      </c>
      <c r="E9" s="21" t="s">
        <v>2</v>
      </c>
      <c r="I9" t="s">
        <v>1</v>
      </c>
    </row>
    <row r="10" spans="1:9" ht="52.5" customHeight="1" thickBot="1" x14ac:dyDescent="0.45">
      <c r="A10" s="8"/>
      <c r="B10" s="22"/>
      <c r="C10" s="23"/>
      <c r="D10" s="22"/>
      <c r="E10" s="24"/>
      <c r="I10" t="s">
        <v>3</v>
      </c>
    </row>
    <row r="11" spans="1:9" s="4" customFormat="1" ht="37.5" customHeight="1" x14ac:dyDescent="0.4">
      <c r="A11" s="6" t="s">
        <v>12</v>
      </c>
      <c r="B11" s="16" t="s">
        <v>5</v>
      </c>
      <c r="C11" s="17" t="s">
        <v>6</v>
      </c>
      <c r="D11" s="16" t="s">
        <v>7</v>
      </c>
      <c r="E11" s="18" t="s">
        <v>24</v>
      </c>
    </row>
    <row r="12" spans="1:9" x14ac:dyDescent="0.4">
      <c r="A12" s="7"/>
      <c r="B12" s="19" t="s">
        <v>58</v>
      </c>
      <c r="C12" s="20" t="s">
        <v>2</v>
      </c>
      <c r="D12" s="19" t="s">
        <v>2</v>
      </c>
      <c r="E12" s="21" t="s">
        <v>2</v>
      </c>
    </row>
    <row r="13" spans="1:9" ht="52.5" customHeight="1" x14ac:dyDescent="0.4">
      <c r="A13" s="7"/>
      <c r="B13" s="25"/>
      <c r="C13" s="26"/>
      <c r="D13" s="25"/>
      <c r="E13" s="27"/>
    </row>
    <row r="14" spans="1:9" s="4" customFormat="1" ht="37.5" customHeight="1" x14ac:dyDescent="0.4">
      <c r="A14" s="9"/>
      <c r="B14" s="28" t="s">
        <v>27</v>
      </c>
      <c r="C14" s="29" t="s">
        <v>8</v>
      </c>
      <c r="D14" s="28" t="s">
        <v>23</v>
      </c>
      <c r="E14" s="30" t="s">
        <v>467</v>
      </c>
    </row>
    <row r="15" spans="1:9" x14ac:dyDescent="0.4">
      <c r="A15" s="7"/>
      <c r="B15" s="19" t="s">
        <v>2</v>
      </c>
      <c r="C15" s="20" t="s">
        <v>2</v>
      </c>
      <c r="D15" s="19" t="s">
        <v>2</v>
      </c>
      <c r="E15" s="21" t="s">
        <v>2</v>
      </c>
    </row>
    <row r="16" spans="1:9" ht="52.5" customHeight="1" thickBot="1" x14ac:dyDescent="0.45">
      <c r="A16" s="8"/>
      <c r="B16" s="22"/>
      <c r="C16" s="23"/>
      <c r="D16" s="22"/>
      <c r="E16" s="24"/>
    </row>
    <row r="17" spans="1:5" s="4" customFormat="1" ht="37.5" customHeight="1" x14ac:dyDescent="0.4">
      <c r="A17" s="6" t="s">
        <v>13</v>
      </c>
      <c r="B17" s="16" t="s">
        <v>26</v>
      </c>
      <c r="C17" s="17" t="s">
        <v>10</v>
      </c>
      <c r="D17" s="16" t="s">
        <v>466</v>
      </c>
      <c r="E17" s="18" t="s">
        <v>9</v>
      </c>
    </row>
    <row r="18" spans="1:5" x14ac:dyDescent="0.4">
      <c r="A18" s="7"/>
      <c r="B18" s="10" t="s">
        <v>2</v>
      </c>
      <c r="C18" s="11" t="s">
        <v>2</v>
      </c>
      <c r="D18" s="10" t="s">
        <v>2</v>
      </c>
      <c r="E18" s="12" t="s">
        <v>2</v>
      </c>
    </row>
    <row r="19" spans="1:5" ht="52.5" customHeight="1" thickBot="1" x14ac:dyDescent="0.45">
      <c r="A19" s="8"/>
      <c r="B19" s="5"/>
      <c r="C19" s="2"/>
      <c r="D19" s="5"/>
      <c r="E19" s="3"/>
    </row>
    <row r="20" spans="1:5" x14ac:dyDescent="0.4">
      <c r="B20" s="1"/>
      <c r="C20" s="1"/>
      <c r="D20" s="1"/>
      <c r="E20" s="1"/>
    </row>
    <row r="21" spans="1:5" ht="19.5" thickBot="1" x14ac:dyDescent="0.45">
      <c r="A21" t="s">
        <v>14</v>
      </c>
    </row>
    <row r="22" spans="1:5" ht="57" customHeight="1" thickBot="1" x14ac:dyDescent="0.45">
      <c r="A22" s="13" t="s">
        <v>15</v>
      </c>
      <c r="B22" s="250" t="s">
        <v>61</v>
      </c>
      <c r="C22" s="223"/>
      <c r="D22" s="223"/>
      <c r="E22" s="224"/>
    </row>
    <row r="23" spans="1:5" ht="57" customHeight="1" thickBot="1" x14ac:dyDescent="0.45">
      <c r="A23" s="13" t="s">
        <v>16</v>
      </c>
      <c r="B23" s="250" t="s">
        <v>60</v>
      </c>
      <c r="C23" s="250"/>
      <c r="D23" s="250"/>
      <c r="E23" s="251"/>
    </row>
    <row r="24" spans="1:5" ht="57" customHeight="1" thickBot="1" x14ac:dyDescent="0.45">
      <c r="A24" s="14" t="s">
        <v>17</v>
      </c>
      <c r="B24" s="244" t="s">
        <v>59</v>
      </c>
      <c r="C24" s="244"/>
      <c r="D24" s="244"/>
      <c r="E24" s="245"/>
    </row>
  </sheetData>
  <mergeCells count="7">
    <mergeCell ref="B24:E24"/>
    <mergeCell ref="A1:E1"/>
    <mergeCell ref="B3:E3"/>
    <mergeCell ref="B4:E4"/>
    <mergeCell ref="B5:E5"/>
    <mergeCell ref="B22:E22"/>
    <mergeCell ref="B23:E23"/>
  </mergeCells>
  <phoneticPr fontId="1"/>
  <dataValidations count="1">
    <dataValidation type="list" allowBlank="1" showInputMessage="1" showErrorMessage="1" sqref="B9:E9 B15:E15 B12:E12 B18:E18">
      <formula1>$I$9:$I$10</formula1>
    </dataValidation>
  </dataValidations>
  <pageMargins left="0.7" right="0.7" top="0.75" bottom="0.75" header="0.3" footer="0.3"/>
  <pageSetup paperSize="9" scale="8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34"/>
  <sheetViews>
    <sheetView workbookViewId="0">
      <selection sqref="A1:E1"/>
    </sheetView>
  </sheetViews>
  <sheetFormatPr defaultRowHeight="18.75" x14ac:dyDescent="0.4"/>
  <cols>
    <col min="1" max="1" width="12.5" customWidth="1"/>
    <col min="2" max="5" width="20" customWidth="1"/>
  </cols>
  <sheetData>
    <row r="1" spans="1:6" x14ac:dyDescent="0.4">
      <c r="A1" s="227" t="s">
        <v>525</v>
      </c>
      <c r="B1" s="227"/>
      <c r="C1" s="227"/>
      <c r="D1" s="227"/>
      <c r="E1" s="227"/>
    </row>
    <row r="2" spans="1:6" x14ac:dyDescent="0.4">
      <c r="A2" s="1"/>
      <c r="B2" s="1"/>
      <c r="C2" s="1"/>
      <c r="D2" s="1"/>
      <c r="E2" s="1"/>
    </row>
    <row r="3" spans="1:6" ht="19.5" thickBot="1" x14ac:dyDescent="0.45">
      <c r="A3" t="s">
        <v>31</v>
      </c>
    </row>
    <row r="4" spans="1:6" ht="60" customHeight="1" thickBot="1" x14ac:dyDescent="0.45">
      <c r="A4" s="15" t="s">
        <v>28</v>
      </c>
      <c r="B4" s="250" t="s">
        <v>451</v>
      </c>
      <c r="C4" s="250"/>
      <c r="D4" s="250"/>
      <c r="E4" s="251"/>
      <c r="F4">
        <f>LEN(B4)</f>
        <v>101</v>
      </c>
    </row>
    <row r="5" spans="1:6" ht="115.5" customHeight="1" thickBot="1" x14ac:dyDescent="0.45">
      <c r="A5" s="15" t="s">
        <v>439</v>
      </c>
      <c r="B5" s="250" t="s">
        <v>452</v>
      </c>
      <c r="C5" s="250"/>
      <c r="D5" s="250"/>
      <c r="E5" s="251"/>
      <c r="F5">
        <f t="shared" ref="F5:F7" si="0">LEN(B5)</f>
        <v>171</v>
      </c>
    </row>
    <row r="6" spans="1:6" ht="60" customHeight="1" thickBot="1" x14ac:dyDescent="0.45">
      <c r="A6" s="39" t="s">
        <v>30</v>
      </c>
      <c r="B6" s="244" t="s">
        <v>453</v>
      </c>
      <c r="C6" s="244"/>
      <c r="D6" s="244"/>
      <c r="E6" s="245"/>
      <c r="F6">
        <f t="shared" si="0"/>
        <v>36</v>
      </c>
    </row>
    <row r="7" spans="1:6" ht="60" customHeight="1" thickBot="1" x14ac:dyDescent="0.45">
      <c r="A7" s="39" t="s">
        <v>29</v>
      </c>
      <c r="B7" s="255" t="s">
        <v>454</v>
      </c>
      <c r="C7" s="256"/>
      <c r="D7" s="256"/>
      <c r="E7" s="257"/>
      <c r="F7">
        <f t="shared" si="0"/>
        <v>90</v>
      </c>
    </row>
    <row r="8" spans="1:6" s="31" customFormat="1" ht="18.75" customHeight="1" x14ac:dyDescent="0.4"/>
    <row r="9" spans="1:6" s="35" customFormat="1" ht="18.75" customHeight="1" thickBot="1" x14ac:dyDescent="0.45">
      <c r="A9" s="40" t="s">
        <v>32</v>
      </c>
      <c r="B9" s="33"/>
      <c r="C9" s="34"/>
      <c r="D9" s="33"/>
      <c r="E9" s="34"/>
    </row>
    <row r="10" spans="1:6" s="31" customFormat="1" ht="18.75" customHeight="1" thickBot="1" x14ac:dyDescent="0.45">
      <c r="A10" s="43" t="s">
        <v>33</v>
      </c>
      <c r="B10" s="44" t="s">
        <v>42</v>
      </c>
      <c r="C10" s="240" t="s">
        <v>43</v>
      </c>
      <c r="D10" s="241"/>
      <c r="E10" s="242"/>
    </row>
    <row r="11" spans="1:6" s="31" customFormat="1" ht="18.75" customHeight="1" x14ac:dyDescent="0.4">
      <c r="A11" s="45" t="s">
        <v>34</v>
      </c>
      <c r="B11" s="48"/>
      <c r="C11" s="228"/>
      <c r="D11" s="229"/>
      <c r="E11" s="230"/>
    </row>
    <row r="12" spans="1:6" s="35" customFormat="1" ht="18.75" customHeight="1" x14ac:dyDescent="0.4">
      <c r="A12" s="46"/>
      <c r="B12" s="49"/>
      <c r="C12" s="231"/>
      <c r="D12" s="232"/>
      <c r="E12" s="233"/>
    </row>
    <row r="13" spans="1:6" s="31" customFormat="1" ht="18.75" customHeight="1" thickBot="1" x14ac:dyDescent="0.45">
      <c r="A13" s="47"/>
      <c r="B13" s="50"/>
      <c r="C13" s="234"/>
      <c r="D13" s="235"/>
      <c r="E13" s="236"/>
    </row>
    <row r="14" spans="1:6" s="31" customFormat="1" ht="18.75" customHeight="1" x14ac:dyDescent="0.4">
      <c r="A14" s="45" t="s">
        <v>35</v>
      </c>
      <c r="B14" s="48" t="s">
        <v>441</v>
      </c>
      <c r="C14" s="228" t="s">
        <v>455</v>
      </c>
      <c r="D14" s="229"/>
      <c r="E14" s="230"/>
    </row>
    <row r="15" spans="1:6" s="35" customFormat="1" ht="18.75" customHeight="1" x14ac:dyDescent="0.4">
      <c r="A15" s="46"/>
      <c r="B15" s="82" t="s">
        <v>442</v>
      </c>
      <c r="C15" s="252" t="s">
        <v>456</v>
      </c>
      <c r="D15" s="253"/>
      <c r="E15" s="254"/>
    </row>
    <row r="16" spans="1:6" s="31" customFormat="1" ht="18.75" customHeight="1" thickBot="1" x14ac:dyDescent="0.45">
      <c r="A16" s="47"/>
      <c r="B16" s="50" t="s">
        <v>440</v>
      </c>
      <c r="C16" s="234" t="s">
        <v>457</v>
      </c>
      <c r="D16" s="235"/>
      <c r="E16" s="236"/>
    </row>
    <row r="17" spans="1:5" s="31" customFormat="1" ht="18.75" customHeight="1" x14ac:dyDescent="0.4">
      <c r="A17" s="45" t="s">
        <v>36</v>
      </c>
      <c r="B17" s="48"/>
      <c r="C17" s="228"/>
      <c r="D17" s="229"/>
      <c r="E17" s="230"/>
    </row>
    <row r="18" spans="1:5" s="35" customFormat="1" ht="18.75" customHeight="1" x14ac:dyDescent="0.4">
      <c r="A18" s="46"/>
      <c r="B18" s="49"/>
      <c r="C18" s="231"/>
      <c r="D18" s="232"/>
      <c r="E18" s="233"/>
    </row>
    <row r="19" spans="1:5" s="31" customFormat="1" ht="18.75" customHeight="1" thickBot="1" x14ac:dyDescent="0.45">
      <c r="A19" s="47"/>
      <c r="B19" s="50"/>
      <c r="C19" s="234"/>
      <c r="D19" s="235"/>
      <c r="E19" s="236"/>
    </row>
    <row r="20" spans="1:5" s="31" customFormat="1" ht="18.75" customHeight="1" x14ac:dyDescent="0.4">
      <c r="A20" s="45" t="s">
        <v>37</v>
      </c>
      <c r="B20" s="48"/>
      <c r="C20" s="228"/>
      <c r="D20" s="229"/>
      <c r="E20" s="230"/>
    </row>
    <row r="21" spans="1:5" s="31" customFormat="1" ht="18.75" customHeight="1" x14ac:dyDescent="0.4">
      <c r="A21" s="46"/>
      <c r="B21" s="49"/>
      <c r="C21" s="231"/>
      <c r="D21" s="232"/>
      <c r="E21" s="233"/>
    </row>
    <row r="22" spans="1:5" s="31" customFormat="1" ht="18.75" customHeight="1" thickBot="1" x14ac:dyDescent="0.45">
      <c r="A22" s="47"/>
      <c r="B22" s="50" t="s">
        <v>440</v>
      </c>
      <c r="C22" s="234" t="s">
        <v>463</v>
      </c>
      <c r="D22" s="235"/>
      <c r="E22" s="236"/>
    </row>
    <row r="23" spans="1:5" s="31" customFormat="1" ht="18.75" customHeight="1" x14ac:dyDescent="0.4">
      <c r="A23" s="45" t="s">
        <v>38</v>
      </c>
      <c r="B23" s="48" t="s">
        <v>441</v>
      </c>
      <c r="C23" s="228" t="s">
        <v>458</v>
      </c>
      <c r="D23" s="229"/>
      <c r="E23" s="230"/>
    </row>
    <row r="24" spans="1:5" s="31" customFormat="1" ht="18.75" customHeight="1" x14ac:dyDescent="0.4">
      <c r="A24" s="46"/>
      <c r="B24" s="49"/>
      <c r="C24" s="231"/>
      <c r="D24" s="232"/>
      <c r="E24" s="233"/>
    </row>
    <row r="25" spans="1:5" s="31" customFormat="1" ht="18.75" customHeight="1" thickBot="1" x14ac:dyDescent="0.45">
      <c r="A25" s="47"/>
      <c r="B25" s="50"/>
      <c r="C25" s="234"/>
      <c r="D25" s="235"/>
      <c r="E25" s="236"/>
    </row>
    <row r="26" spans="1:5" ht="18.75" customHeight="1" x14ac:dyDescent="0.4">
      <c r="A26" s="45" t="s">
        <v>39</v>
      </c>
      <c r="B26" s="48"/>
      <c r="C26" s="228"/>
      <c r="D26" s="229"/>
      <c r="E26" s="230"/>
    </row>
    <row r="27" spans="1:5" ht="18.75" customHeight="1" x14ac:dyDescent="0.4">
      <c r="A27" s="46"/>
      <c r="B27" s="49"/>
      <c r="C27" s="231"/>
      <c r="D27" s="232"/>
      <c r="E27" s="233"/>
    </row>
    <row r="28" spans="1:5" ht="18.75" customHeight="1" thickBot="1" x14ac:dyDescent="0.45">
      <c r="A28" s="47"/>
      <c r="B28" s="50" t="s">
        <v>440</v>
      </c>
      <c r="C28" s="234" t="s">
        <v>459</v>
      </c>
      <c r="D28" s="235"/>
      <c r="E28" s="236"/>
    </row>
    <row r="29" spans="1:5" x14ac:dyDescent="0.4">
      <c r="A29" s="45" t="s">
        <v>40</v>
      </c>
      <c r="B29" s="48" t="s">
        <v>441</v>
      </c>
      <c r="C29" s="228" t="s">
        <v>460</v>
      </c>
      <c r="D29" s="229"/>
      <c r="E29" s="230"/>
    </row>
    <row r="30" spans="1:5" x14ac:dyDescent="0.4">
      <c r="A30" s="46"/>
      <c r="B30" s="49" t="s">
        <v>442</v>
      </c>
      <c r="C30" s="231" t="s">
        <v>461</v>
      </c>
      <c r="D30" s="232"/>
      <c r="E30" s="233"/>
    </row>
    <row r="31" spans="1:5" ht="19.5" thickBot="1" x14ac:dyDescent="0.45">
      <c r="A31" s="47"/>
      <c r="B31" s="50" t="s">
        <v>440</v>
      </c>
      <c r="C31" s="234" t="s">
        <v>462</v>
      </c>
      <c r="D31" s="235"/>
      <c r="E31" s="236"/>
    </row>
    <row r="32" spans="1:5" x14ac:dyDescent="0.4">
      <c r="A32" s="45" t="s">
        <v>41</v>
      </c>
      <c r="B32" s="48"/>
      <c r="C32" s="228"/>
      <c r="D32" s="229"/>
      <c r="E32" s="230"/>
    </row>
    <row r="33" spans="1:5" x14ac:dyDescent="0.4">
      <c r="A33" s="46"/>
      <c r="B33" s="49"/>
      <c r="C33" s="231"/>
      <c r="D33" s="232"/>
      <c r="E33" s="233"/>
    </row>
    <row r="34" spans="1:5" ht="19.5" thickBot="1" x14ac:dyDescent="0.45">
      <c r="A34" s="47"/>
      <c r="B34" s="50"/>
      <c r="C34" s="234"/>
      <c r="D34" s="235"/>
      <c r="E34" s="236"/>
    </row>
  </sheetData>
  <mergeCells count="30">
    <mergeCell ref="C10:E10"/>
    <mergeCell ref="A1:E1"/>
    <mergeCell ref="B4:E4"/>
    <mergeCell ref="B5:E5"/>
    <mergeCell ref="B6:E6"/>
    <mergeCell ref="B7:E7"/>
    <mergeCell ref="C22:E22"/>
    <mergeCell ref="C11:E11"/>
    <mergeCell ref="C12:E12"/>
    <mergeCell ref="C13:E13"/>
    <mergeCell ref="C14:E14"/>
    <mergeCell ref="C15:E15"/>
    <mergeCell ref="C16:E16"/>
    <mergeCell ref="C17:E17"/>
    <mergeCell ref="C18:E18"/>
    <mergeCell ref="C19:E19"/>
    <mergeCell ref="C20:E20"/>
    <mergeCell ref="C21:E21"/>
    <mergeCell ref="C34:E34"/>
    <mergeCell ref="C23:E23"/>
    <mergeCell ref="C24:E24"/>
    <mergeCell ref="C25:E25"/>
    <mergeCell ref="C26:E26"/>
    <mergeCell ref="C27:E27"/>
    <mergeCell ref="C28:E28"/>
    <mergeCell ref="C29:E29"/>
    <mergeCell ref="C30:E30"/>
    <mergeCell ref="C31:E31"/>
    <mergeCell ref="C32:E32"/>
    <mergeCell ref="C33:E33"/>
  </mergeCells>
  <phoneticPr fontId="1"/>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50"/>
  <sheetViews>
    <sheetView workbookViewId="0">
      <selection activeCell="F24" sqref="F24"/>
    </sheetView>
  </sheetViews>
  <sheetFormatPr defaultRowHeight="18.75" customHeight="1" x14ac:dyDescent="0.4"/>
  <cols>
    <col min="1" max="1" width="18.875" customWidth="1"/>
    <col min="2" max="2" width="42.375" customWidth="1"/>
    <col min="3" max="3" width="19.375" style="184" customWidth="1"/>
    <col min="4" max="4" width="19.375" customWidth="1"/>
    <col min="5" max="5" width="20" customWidth="1"/>
  </cols>
  <sheetData>
    <row r="1" spans="1:6" ht="18.75" customHeight="1" x14ac:dyDescent="0.4">
      <c r="A1" s="227" t="s">
        <v>526</v>
      </c>
      <c r="B1" s="227"/>
      <c r="C1" s="227"/>
      <c r="D1" s="227"/>
      <c r="E1" s="41"/>
    </row>
    <row r="2" spans="1:6" ht="18.75" customHeight="1" x14ac:dyDescent="0.4">
      <c r="A2" s="31" t="s">
        <v>44</v>
      </c>
      <c r="B2" s="163"/>
      <c r="C2" s="179"/>
      <c r="D2" s="163"/>
      <c r="E2" s="163"/>
    </row>
    <row r="3" spans="1:6" ht="18.75" customHeight="1" thickBot="1" x14ac:dyDescent="0.45">
      <c r="A3" s="40" t="s">
        <v>45</v>
      </c>
      <c r="B3" s="31"/>
      <c r="C3" s="180"/>
      <c r="D3" s="31"/>
      <c r="E3" s="31"/>
    </row>
    <row r="4" spans="1:6" ht="18.75" customHeight="1" x14ac:dyDescent="0.4">
      <c r="A4" s="42" t="s">
        <v>46</v>
      </c>
      <c r="B4" s="206" t="s">
        <v>47</v>
      </c>
      <c r="C4" s="164" t="s">
        <v>567</v>
      </c>
      <c r="D4" s="53" t="s">
        <v>49</v>
      </c>
      <c r="F4" s="38" t="s">
        <v>48</v>
      </c>
    </row>
    <row r="5" spans="1:6" ht="18.75" customHeight="1" x14ac:dyDescent="0.4">
      <c r="A5" s="57" t="s">
        <v>572</v>
      </c>
      <c r="B5" s="197" t="s">
        <v>52</v>
      </c>
      <c r="C5" s="174" t="s">
        <v>571</v>
      </c>
      <c r="D5" s="58">
        <f>IF(ROUNDDOWN(D25*0.75,-3)&gt;750000,750000,ROUNDDOWN(D25*0.75,-3))</f>
        <v>750000</v>
      </c>
    </row>
    <row r="6" spans="1:6" ht="18.75" customHeight="1" x14ac:dyDescent="0.4">
      <c r="A6" s="193"/>
      <c r="B6" s="204" t="s">
        <v>570</v>
      </c>
      <c r="C6" s="203" t="s">
        <v>568</v>
      </c>
      <c r="D6" s="59">
        <v>230000</v>
      </c>
    </row>
    <row r="7" spans="1:6" ht="18.75" customHeight="1" x14ac:dyDescent="0.4">
      <c r="A7" s="193"/>
      <c r="B7" s="204" t="s">
        <v>570</v>
      </c>
      <c r="C7" s="203" t="s">
        <v>569</v>
      </c>
      <c r="D7" s="59">
        <v>50000</v>
      </c>
    </row>
    <row r="8" spans="1:6" ht="18.75" customHeight="1" x14ac:dyDescent="0.4">
      <c r="A8" s="193"/>
      <c r="B8" s="204" t="s">
        <v>570</v>
      </c>
      <c r="C8" s="176"/>
      <c r="D8" s="59"/>
    </row>
    <row r="9" spans="1:6" s="31" customFormat="1" ht="18.75" customHeight="1" x14ac:dyDescent="0.4">
      <c r="A9" s="194"/>
      <c r="B9" s="204" t="s">
        <v>570</v>
      </c>
      <c r="C9" s="176"/>
      <c r="D9" s="60"/>
    </row>
    <row r="10" spans="1:6" s="35" customFormat="1" ht="18.75" customHeight="1" thickBot="1" x14ac:dyDescent="0.45">
      <c r="A10" s="195"/>
      <c r="B10" s="205" t="s">
        <v>570</v>
      </c>
      <c r="C10" s="176"/>
      <c r="D10" s="61"/>
    </row>
    <row r="11" spans="1:6" s="31" customFormat="1" ht="18.75" customHeight="1" thickTop="1" thickBot="1" x14ac:dyDescent="0.45">
      <c r="A11" s="177" t="s">
        <v>50</v>
      </c>
      <c r="B11" s="182"/>
      <c r="C11" s="178"/>
      <c r="D11" s="62">
        <f>SUM(D5:D9)</f>
        <v>1030000</v>
      </c>
    </row>
    <row r="12" spans="1:6" s="31" customFormat="1" ht="18.75" customHeight="1" x14ac:dyDescent="0.4">
      <c r="A12" s="36"/>
      <c r="B12" s="37"/>
      <c r="C12" s="183"/>
      <c r="D12" s="51"/>
      <c r="E12" s="51"/>
    </row>
    <row r="13" spans="1:6" s="35" customFormat="1" ht="18.75" customHeight="1" thickBot="1" x14ac:dyDescent="0.45">
      <c r="A13" s="40" t="s">
        <v>51</v>
      </c>
    </row>
    <row r="14" spans="1:6" s="31" customFormat="1" ht="18.75" customHeight="1" x14ac:dyDescent="0.4">
      <c r="A14" s="42" t="s">
        <v>46</v>
      </c>
      <c r="B14" s="207" t="s">
        <v>47</v>
      </c>
      <c r="C14" s="208" t="s">
        <v>567</v>
      </c>
      <c r="D14" s="53" t="s">
        <v>49</v>
      </c>
    </row>
    <row r="15" spans="1:6" s="31" customFormat="1" ht="18.75" customHeight="1" x14ac:dyDescent="0.4">
      <c r="A15" s="54" t="s">
        <v>573</v>
      </c>
      <c r="B15" s="175" t="s">
        <v>443</v>
      </c>
      <c r="C15" s="209" t="s">
        <v>568</v>
      </c>
      <c r="D15" s="59">
        <v>150000</v>
      </c>
    </row>
    <row r="16" spans="1:6" s="31" customFormat="1" ht="18.75" customHeight="1" x14ac:dyDescent="0.4">
      <c r="A16" s="54" t="s">
        <v>573</v>
      </c>
      <c r="B16" s="175" t="s">
        <v>448</v>
      </c>
      <c r="C16" s="209" t="s">
        <v>568</v>
      </c>
      <c r="D16" s="59">
        <v>30000</v>
      </c>
    </row>
    <row r="17" spans="1:5" s="31" customFormat="1" ht="18.75" customHeight="1" x14ac:dyDescent="0.4">
      <c r="A17" s="54" t="s">
        <v>574</v>
      </c>
      <c r="B17" s="175" t="s">
        <v>444</v>
      </c>
      <c r="C17" s="209" t="s">
        <v>568</v>
      </c>
      <c r="D17" s="59">
        <v>500000</v>
      </c>
    </row>
    <row r="18" spans="1:5" s="31" customFormat="1" ht="18.75" customHeight="1" x14ac:dyDescent="0.4">
      <c r="A18" s="54" t="s">
        <v>574</v>
      </c>
      <c r="B18" s="175" t="s">
        <v>445</v>
      </c>
      <c r="C18" s="209" t="s">
        <v>569</v>
      </c>
      <c r="D18" s="59">
        <v>50000</v>
      </c>
    </row>
    <row r="19" spans="1:5" s="31" customFormat="1" ht="18.75" customHeight="1" x14ac:dyDescent="0.4">
      <c r="A19" s="54" t="s">
        <v>574</v>
      </c>
      <c r="B19" s="175" t="s">
        <v>446</v>
      </c>
      <c r="C19" s="209" t="s">
        <v>568</v>
      </c>
      <c r="D19" s="59">
        <v>120000</v>
      </c>
    </row>
    <row r="20" spans="1:5" s="31" customFormat="1" ht="18.75" customHeight="1" x14ac:dyDescent="0.4">
      <c r="A20" s="54" t="s">
        <v>575</v>
      </c>
      <c r="B20" s="175" t="s">
        <v>447</v>
      </c>
      <c r="C20" s="209" t="s">
        <v>569</v>
      </c>
      <c r="D20" s="59">
        <v>150000</v>
      </c>
    </row>
    <row r="21" spans="1:5" s="35" customFormat="1" ht="18.75" customHeight="1" x14ac:dyDescent="0.4">
      <c r="A21" s="54" t="s">
        <v>575</v>
      </c>
      <c r="B21" s="175" t="s">
        <v>448</v>
      </c>
      <c r="C21" s="209" t="s">
        <v>568</v>
      </c>
      <c r="D21" s="59">
        <v>30000</v>
      </c>
    </row>
    <row r="22" spans="1:5" s="31" customFormat="1" ht="18.75" customHeight="1" x14ac:dyDescent="0.4">
      <c r="A22" s="54"/>
      <c r="B22" s="175"/>
      <c r="C22" s="209"/>
      <c r="D22" s="59"/>
    </row>
    <row r="23" spans="1:5" s="31" customFormat="1" ht="18.75" customHeight="1" x14ac:dyDescent="0.4">
      <c r="A23" s="55"/>
      <c r="B23" s="175"/>
      <c r="C23" s="209"/>
      <c r="D23" s="60"/>
    </row>
    <row r="24" spans="1:5" s="35" customFormat="1" ht="18.75" customHeight="1" thickBot="1" x14ac:dyDescent="0.45">
      <c r="A24" s="56"/>
      <c r="B24" s="175"/>
      <c r="C24" s="210"/>
      <c r="D24" s="61"/>
    </row>
    <row r="25" spans="1:5" s="35" customFormat="1" ht="18.75" customHeight="1" thickTop="1" thickBot="1" x14ac:dyDescent="0.45">
      <c r="A25" s="177" t="s">
        <v>50</v>
      </c>
      <c r="B25" s="182"/>
      <c r="C25" s="178"/>
      <c r="D25" s="62">
        <f>SUM(D15:D23)</f>
        <v>1030000</v>
      </c>
      <c r="E25" s="83"/>
    </row>
    <row r="26" spans="1:5" s="35" customFormat="1" ht="18.75" customHeight="1" x14ac:dyDescent="0.4">
      <c r="A26" s="51"/>
      <c r="B26" s="183"/>
      <c r="C26" s="51"/>
      <c r="D26" s="83"/>
      <c r="E26" s="83"/>
    </row>
    <row r="27" spans="1:5" s="35" customFormat="1" ht="18.75" customHeight="1" thickBot="1" x14ac:dyDescent="0.45">
      <c r="A27" s="186" t="s">
        <v>449</v>
      </c>
    </row>
    <row r="28" spans="1:5" s="35" customFormat="1" ht="18.75" customHeight="1" thickBot="1" x14ac:dyDescent="0.45">
      <c r="A28" s="165" t="s">
        <v>450</v>
      </c>
      <c r="B28" s="187" t="s">
        <v>564</v>
      </c>
      <c r="C28" s="166" t="s">
        <v>565</v>
      </c>
      <c r="D28" s="53" t="s">
        <v>566</v>
      </c>
    </row>
    <row r="29" spans="1:5" s="35" customFormat="1" ht="18.75" customHeight="1" x14ac:dyDescent="0.4">
      <c r="A29" s="196" t="str">
        <f t="shared" ref="A29:A33" si="0">C6</f>
        <v>Ａ(株)</v>
      </c>
      <c r="B29" s="201">
        <f>SUMIF(C$15:C$24,A29,D$15:D$24)</f>
        <v>830000</v>
      </c>
      <c r="C29" s="212">
        <f>B29-D6</f>
        <v>600000</v>
      </c>
      <c r="D29" s="198">
        <f>IF(C29&lt;&gt;0,C29/B29,"-")</f>
        <v>0.72289156626506024</v>
      </c>
    </row>
    <row r="30" spans="1:5" s="35" customFormat="1" ht="18.75" customHeight="1" x14ac:dyDescent="0.4">
      <c r="A30" s="197" t="str">
        <f t="shared" si="0"/>
        <v>Ｂ(株)</v>
      </c>
      <c r="B30" s="202">
        <f t="shared" ref="B30:B33" si="1">SUMIF(C$15:C$24,A30,D$15:D$24)</f>
        <v>200000</v>
      </c>
      <c r="C30" s="213">
        <f t="shared" ref="C30:C33" si="2">B30-D7</f>
        <v>150000</v>
      </c>
      <c r="D30" s="199">
        <f t="shared" ref="D30:D33" si="3">IF(C30&lt;&gt;0,C30/B30,"-")</f>
        <v>0.75</v>
      </c>
    </row>
    <row r="31" spans="1:5" s="35" customFormat="1" ht="18.75" customHeight="1" x14ac:dyDescent="0.4">
      <c r="A31" s="188">
        <f t="shared" si="0"/>
        <v>0</v>
      </c>
      <c r="B31" s="202">
        <f t="shared" si="1"/>
        <v>0</v>
      </c>
      <c r="C31" s="213">
        <f t="shared" si="2"/>
        <v>0</v>
      </c>
      <c r="D31" s="199" t="str">
        <f t="shared" si="3"/>
        <v>-</v>
      </c>
    </row>
    <row r="32" spans="1:5" s="35" customFormat="1" ht="18.75" customHeight="1" x14ac:dyDescent="0.4">
      <c r="A32" s="188">
        <f t="shared" si="0"/>
        <v>0</v>
      </c>
      <c r="B32" s="202">
        <f t="shared" si="1"/>
        <v>0</v>
      </c>
      <c r="C32" s="213">
        <f t="shared" si="2"/>
        <v>0</v>
      </c>
      <c r="D32" s="199" t="str">
        <f t="shared" si="3"/>
        <v>-</v>
      </c>
    </row>
    <row r="33" spans="1:5" s="35" customFormat="1" ht="18.75" customHeight="1" thickBot="1" x14ac:dyDescent="0.45">
      <c r="A33" s="189">
        <f t="shared" si="0"/>
        <v>0</v>
      </c>
      <c r="B33" s="211">
        <f t="shared" si="1"/>
        <v>0</v>
      </c>
      <c r="C33" s="214">
        <f t="shared" si="2"/>
        <v>0</v>
      </c>
      <c r="D33" s="200" t="str">
        <f t="shared" si="3"/>
        <v>-</v>
      </c>
    </row>
    <row r="34" spans="1:5" s="31" customFormat="1" ht="18.75" customHeight="1" x14ac:dyDescent="0.4">
      <c r="A34" s="51"/>
      <c r="B34" s="183"/>
      <c r="C34" s="51"/>
      <c r="D34" s="83"/>
      <c r="E34" s="51"/>
    </row>
    <row r="35" spans="1:5" s="31" customFormat="1" ht="18.75" customHeight="1" thickBot="1" x14ac:dyDescent="0.45">
      <c r="A35" s="186" t="s">
        <v>53</v>
      </c>
    </row>
    <row r="36" spans="1:5" s="31" customFormat="1" ht="18.75" customHeight="1" x14ac:dyDescent="0.4">
      <c r="A36" s="42" t="s">
        <v>45</v>
      </c>
      <c r="B36" s="181"/>
      <c r="C36" s="173"/>
      <c r="D36" s="190">
        <f>D11</f>
        <v>1030000</v>
      </c>
    </row>
    <row r="37" spans="1:5" s="31" customFormat="1" ht="18.75" customHeight="1" thickBot="1" x14ac:dyDescent="0.45">
      <c r="A37" s="191" t="s">
        <v>51</v>
      </c>
      <c r="B37" s="192"/>
      <c r="C37" s="167"/>
      <c r="D37" s="58">
        <f>D25</f>
        <v>1030000</v>
      </c>
      <c r="E37" s="215"/>
    </row>
    <row r="38" spans="1:5" s="31" customFormat="1" ht="18.75" customHeight="1" thickTop="1" thickBot="1" x14ac:dyDescent="0.45">
      <c r="A38" s="177" t="s">
        <v>54</v>
      </c>
      <c r="B38" s="182"/>
      <c r="C38" s="178"/>
      <c r="D38" s="62">
        <f>D36-D37</f>
        <v>0</v>
      </c>
      <c r="E38" s="52"/>
    </row>
    <row r="39" spans="1:5" s="31" customFormat="1" ht="18.75" customHeight="1" x14ac:dyDescent="0.4">
      <c r="A39" s="243" t="str">
        <f>IF(D38&lt;&gt;0,"【申請できません】 必ず収支は0円になるように収支予算書を作成してください。","")</f>
        <v/>
      </c>
      <c r="B39" s="243"/>
      <c r="C39" s="243"/>
      <c r="D39" s="243"/>
      <c r="E39" s="185"/>
    </row>
    <row r="40" spans="1:5" ht="18.75" customHeight="1" x14ac:dyDescent="0.4">
      <c r="A40" s="36"/>
      <c r="C40" s="183"/>
      <c r="D40" s="51"/>
      <c r="E40" s="51"/>
    </row>
    <row r="41" spans="1:5" ht="18.75" customHeight="1" x14ac:dyDescent="0.4">
      <c r="A41" s="32"/>
      <c r="C41" s="183"/>
      <c r="D41" s="52"/>
      <c r="E41" s="52"/>
    </row>
    <row r="42" spans="1:5" ht="18.75" customHeight="1" x14ac:dyDescent="0.4">
      <c r="A42" s="36"/>
      <c r="B42" s="37"/>
      <c r="C42" s="183"/>
      <c r="D42" s="51"/>
      <c r="E42" s="51"/>
    </row>
    <row r="43" spans="1:5" ht="18.75" customHeight="1" x14ac:dyDescent="0.4">
      <c r="A43" s="36"/>
      <c r="B43" s="37"/>
      <c r="C43" s="183"/>
      <c r="D43" s="51"/>
      <c r="E43" s="51"/>
    </row>
    <row r="44" spans="1:5" ht="18.75" customHeight="1" x14ac:dyDescent="0.4">
      <c r="A44" s="32"/>
      <c r="B44" s="33"/>
      <c r="C44" s="183"/>
      <c r="D44" s="52"/>
      <c r="E44" s="52"/>
    </row>
    <row r="45" spans="1:5" ht="18.75" customHeight="1" x14ac:dyDescent="0.4">
      <c r="A45" s="36"/>
      <c r="B45" s="37"/>
      <c r="C45" s="183"/>
      <c r="D45" s="51"/>
      <c r="E45" s="51"/>
    </row>
    <row r="46" spans="1:5" ht="18.75" customHeight="1" x14ac:dyDescent="0.4">
      <c r="A46" s="36"/>
      <c r="B46" s="37"/>
      <c r="C46" s="183"/>
      <c r="D46" s="51"/>
      <c r="E46" s="51"/>
    </row>
    <row r="47" spans="1:5" ht="18.75" customHeight="1" x14ac:dyDescent="0.4">
      <c r="A47" s="32"/>
      <c r="B47" s="33"/>
      <c r="C47" s="183"/>
      <c r="D47" s="52"/>
      <c r="E47" s="52"/>
    </row>
    <row r="48" spans="1:5" ht="18.75" customHeight="1" x14ac:dyDescent="0.4">
      <c r="A48" s="36"/>
      <c r="B48" s="37"/>
      <c r="C48" s="183"/>
      <c r="D48" s="51"/>
      <c r="E48" s="51"/>
    </row>
    <row r="49" spans="1:5" ht="18.75" customHeight="1" x14ac:dyDescent="0.4">
      <c r="A49" s="31"/>
      <c r="B49" s="31"/>
      <c r="C49" s="180"/>
      <c r="D49" s="31"/>
      <c r="E49" s="31"/>
    </row>
    <row r="50" spans="1:5" ht="18.75" customHeight="1" x14ac:dyDescent="0.4">
      <c r="A50" s="31"/>
      <c r="B50" s="31"/>
      <c r="C50" s="180"/>
      <c r="D50" s="31"/>
      <c r="E50" s="31"/>
    </row>
  </sheetData>
  <mergeCells count="2">
    <mergeCell ref="A39:D39"/>
    <mergeCell ref="A1:D1"/>
  </mergeCells>
  <phoneticPr fontId="1"/>
  <conditionalFormatting sqref="D38">
    <cfRule type="cellIs" dxfId="5" priority="6" operator="notEqual">
      <formula>0</formula>
    </cfRule>
  </conditionalFormatting>
  <conditionalFormatting sqref="A39">
    <cfRule type="notContainsBlanks" dxfId="4" priority="5">
      <formula>LEN(TRIM(A39))&gt;0</formula>
    </cfRule>
  </conditionalFormatting>
  <conditionalFormatting sqref="D29:D33">
    <cfRule type="cellIs" dxfId="3" priority="3" operator="equal">
      <formula>"-"</formula>
    </cfRule>
    <cfRule type="cellIs" dxfId="2" priority="4" operator="greaterThan">
      <formula>0.75</formula>
    </cfRule>
  </conditionalFormatting>
  <conditionalFormatting sqref="B6">
    <cfRule type="expression" dxfId="1" priority="2">
      <formula>$C6&lt;&gt;""</formula>
    </cfRule>
  </conditionalFormatting>
  <conditionalFormatting sqref="B7:B10">
    <cfRule type="expression" dxfId="0" priority="1">
      <formula>$C7&lt;&gt;""</formula>
    </cfRule>
  </conditionalFormatting>
  <dataValidations count="1">
    <dataValidation type="list" allowBlank="1" showInputMessage="1" showErrorMessage="1" sqref="C15:C25">
      <formula1>$C$6:$C$10</formula1>
    </dataValidation>
  </dataValidations>
  <pageMargins left="0.7" right="0.7"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K22"/>
  <sheetViews>
    <sheetView topLeftCell="A7" zoomScale="84" zoomScaleNormal="84" workbookViewId="0">
      <selection activeCell="E23" sqref="E23:E24"/>
    </sheetView>
  </sheetViews>
  <sheetFormatPr defaultRowHeight="39.75" x14ac:dyDescent="0.4"/>
  <cols>
    <col min="1" max="1" width="4.125" customWidth="1"/>
    <col min="2" max="2" width="25.75" customWidth="1"/>
    <col min="3" max="3" width="11" style="137" bestFit="1" customWidth="1"/>
    <col min="4" max="4" width="38.75" style="4" customWidth="1"/>
    <col min="5" max="8" width="35" style="4" customWidth="1"/>
    <col min="9" max="11" width="9" hidden="1" customWidth="1"/>
  </cols>
  <sheetData>
    <row r="1" spans="1:11" ht="19.5" thickBot="1" x14ac:dyDescent="0.45">
      <c r="A1" s="95"/>
      <c r="B1" s="96" t="s">
        <v>487</v>
      </c>
      <c r="C1" s="140" t="s">
        <v>479</v>
      </c>
      <c r="D1" s="129" t="s">
        <v>480</v>
      </c>
      <c r="E1" s="114" t="s">
        <v>490</v>
      </c>
      <c r="F1" s="115"/>
      <c r="G1" s="115"/>
      <c r="H1" s="116"/>
    </row>
    <row r="2" spans="1:11" ht="19.5" thickBot="1" x14ac:dyDescent="0.45">
      <c r="A2" s="88" t="s">
        <v>468</v>
      </c>
      <c r="B2" s="89"/>
      <c r="C2" s="141"/>
      <c r="D2" s="130"/>
      <c r="E2" s="15" t="s">
        <v>481</v>
      </c>
      <c r="F2" s="106" t="s">
        <v>488</v>
      </c>
      <c r="G2" s="106" t="s">
        <v>489</v>
      </c>
      <c r="H2" s="107" t="s">
        <v>485</v>
      </c>
    </row>
    <row r="3" spans="1:11" ht="75" customHeight="1" x14ac:dyDescent="0.4">
      <c r="A3" s="91"/>
      <c r="B3" s="87" t="s">
        <v>531</v>
      </c>
      <c r="C3" s="135" t="s">
        <v>560</v>
      </c>
      <c r="D3" s="122" t="s">
        <v>559</v>
      </c>
      <c r="E3" s="103" t="s">
        <v>528</v>
      </c>
      <c r="F3" s="104" t="s">
        <v>544</v>
      </c>
      <c r="G3" s="104" t="s">
        <v>529</v>
      </c>
      <c r="H3" s="105" t="s">
        <v>530</v>
      </c>
      <c r="I3">
        <v>10</v>
      </c>
      <c r="J3">
        <f>IF(LEFT(C3,1)="S",5,IF(LEFT(C3,1)="A",3,IF(LEFT(C3,1)="B",1,0)))</f>
        <v>3</v>
      </c>
      <c r="K3">
        <f>I3*J3</f>
        <v>30</v>
      </c>
    </row>
    <row r="4" spans="1:11" ht="75" customHeight="1" x14ac:dyDescent="0.4">
      <c r="A4" s="91"/>
      <c r="B4" s="85" t="s">
        <v>470</v>
      </c>
      <c r="C4" s="127" t="s">
        <v>491</v>
      </c>
      <c r="D4" s="123" t="s">
        <v>513</v>
      </c>
      <c r="E4" s="99" t="s">
        <v>532</v>
      </c>
      <c r="F4" s="97" t="s">
        <v>542</v>
      </c>
      <c r="G4" s="97" t="s">
        <v>545</v>
      </c>
      <c r="H4" s="98" t="s">
        <v>549</v>
      </c>
      <c r="I4">
        <v>6</v>
      </c>
      <c r="J4">
        <f t="shared" ref="J4:J13" si="0">IF(LEFT(C4,1)="S",5,IF(LEFT(C4,1)="A",3,IF(LEFT(C4,1)="B",1,0)))</f>
        <v>1</v>
      </c>
      <c r="K4">
        <f t="shared" ref="K4:K13" si="1">I4*J4</f>
        <v>6</v>
      </c>
    </row>
    <row r="5" spans="1:11" ht="75" customHeight="1" thickBot="1" x14ac:dyDescent="0.45">
      <c r="A5" s="91"/>
      <c r="B5" s="86" t="s">
        <v>469</v>
      </c>
      <c r="C5" s="128" t="s">
        <v>560</v>
      </c>
      <c r="D5" s="131" t="s">
        <v>561</v>
      </c>
      <c r="E5" s="108" t="s">
        <v>533</v>
      </c>
      <c r="F5" s="109" t="s">
        <v>543</v>
      </c>
      <c r="G5" s="109" t="s">
        <v>546</v>
      </c>
      <c r="H5" s="110" t="s">
        <v>550</v>
      </c>
      <c r="I5">
        <v>5</v>
      </c>
      <c r="J5">
        <f t="shared" si="0"/>
        <v>3</v>
      </c>
      <c r="K5">
        <f t="shared" si="1"/>
        <v>15</v>
      </c>
    </row>
    <row r="6" spans="1:11" ht="19.5" thickBot="1" x14ac:dyDescent="0.45">
      <c r="A6" s="88" t="s">
        <v>471</v>
      </c>
      <c r="B6" s="89"/>
      <c r="C6" s="141"/>
      <c r="D6" s="130"/>
      <c r="E6" s="15" t="s">
        <v>481</v>
      </c>
      <c r="F6" s="106" t="s">
        <v>488</v>
      </c>
      <c r="G6" s="106" t="s">
        <v>489</v>
      </c>
      <c r="H6" s="107" t="s">
        <v>485</v>
      </c>
    </row>
    <row r="7" spans="1:11" ht="75" customHeight="1" x14ac:dyDescent="0.4">
      <c r="A7" s="91"/>
      <c r="B7" s="87" t="s">
        <v>472</v>
      </c>
      <c r="C7" s="135" t="s">
        <v>491</v>
      </c>
      <c r="D7" s="132" t="s">
        <v>514</v>
      </c>
      <c r="E7" s="168"/>
      <c r="F7" s="169"/>
      <c r="G7" s="104" t="s">
        <v>547</v>
      </c>
      <c r="H7" s="105" t="s">
        <v>551</v>
      </c>
      <c r="I7">
        <v>0</v>
      </c>
      <c r="J7">
        <f t="shared" si="0"/>
        <v>1</v>
      </c>
      <c r="K7">
        <f t="shared" si="1"/>
        <v>0</v>
      </c>
    </row>
    <row r="8" spans="1:11" ht="75" customHeight="1" thickBot="1" x14ac:dyDescent="0.45">
      <c r="A8" s="92"/>
      <c r="B8" s="86" t="s">
        <v>473</v>
      </c>
      <c r="C8" s="128" t="s">
        <v>493</v>
      </c>
      <c r="D8" s="133" t="s">
        <v>515</v>
      </c>
      <c r="E8" s="108" t="s">
        <v>534</v>
      </c>
      <c r="F8" s="109" t="s">
        <v>540</v>
      </c>
      <c r="G8" s="109" t="s">
        <v>548</v>
      </c>
      <c r="H8" s="110" t="s">
        <v>552</v>
      </c>
      <c r="I8">
        <v>3</v>
      </c>
      <c r="J8">
        <f t="shared" si="0"/>
        <v>3</v>
      </c>
      <c r="K8">
        <f t="shared" si="1"/>
        <v>9</v>
      </c>
    </row>
    <row r="9" spans="1:11" ht="19.5" thickBot="1" x14ac:dyDescent="0.45">
      <c r="A9" s="88" t="s">
        <v>474</v>
      </c>
      <c r="B9" s="89"/>
      <c r="C9" s="141"/>
      <c r="D9" s="130"/>
      <c r="E9" s="15" t="s">
        <v>481</v>
      </c>
      <c r="F9" s="106" t="s">
        <v>488</v>
      </c>
      <c r="G9" s="106" t="s">
        <v>489</v>
      </c>
      <c r="H9" s="107" t="s">
        <v>485</v>
      </c>
    </row>
    <row r="10" spans="1:11" ht="75" customHeight="1" thickBot="1" x14ac:dyDescent="0.45">
      <c r="A10" s="92"/>
      <c r="B10" s="94" t="s">
        <v>475</v>
      </c>
      <c r="C10" s="136" t="s">
        <v>493</v>
      </c>
      <c r="D10" s="134" t="s">
        <v>516</v>
      </c>
      <c r="E10" s="111" t="s">
        <v>535</v>
      </c>
      <c r="F10" s="112" t="s">
        <v>541</v>
      </c>
      <c r="G10" s="112" t="s">
        <v>553</v>
      </c>
      <c r="H10" s="113" t="s">
        <v>554</v>
      </c>
      <c r="I10">
        <v>3</v>
      </c>
      <c r="J10">
        <f t="shared" si="0"/>
        <v>3</v>
      </c>
      <c r="K10">
        <f t="shared" si="1"/>
        <v>9</v>
      </c>
    </row>
    <row r="11" spans="1:11" ht="19.5" thickBot="1" x14ac:dyDescent="0.45">
      <c r="A11" s="88" t="s">
        <v>476</v>
      </c>
      <c r="B11" s="89"/>
      <c r="C11" s="141"/>
      <c r="D11" s="130"/>
      <c r="E11" s="15" t="s">
        <v>481</v>
      </c>
      <c r="F11" s="106" t="s">
        <v>488</v>
      </c>
      <c r="G11" s="106" t="s">
        <v>489</v>
      </c>
      <c r="H11" s="107" t="s">
        <v>485</v>
      </c>
    </row>
    <row r="12" spans="1:11" ht="75" customHeight="1" x14ac:dyDescent="0.4">
      <c r="A12" s="91"/>
      <c r="B12" s="87" t="s">
        <v>477</v>
      </c>
      <c r="C12" s="135" t="s">
        <v>563</v>
      </c>
      <c r="D12" s="132" t="s">
        <v>562</v>
      </c>
      <c r="E12" s="103" t="s">
        <v>536</v>
      </c>
      <c r="F12" s="104" t="s">
        <v>539</v>
      </c>
      <c r="G12" s="104" t="s">
        <v>555</v>
      </c>
      <c r="H12" s="170"/>
      <c r="I12">
        <v>3</v>
      </c>
      <c r="J12">
        <f t="shared" si="0"/>
        <v>5</v>
      </c>
      <c r="K12">
        <f t="shared" si="1"/>
        <v>15</v>
      </c>
    </row>
    <row r="13" spans="1:11" ht="75" customHeight="1" thickBot="1" x14ac:dyDescent="0.45">
      <c r="A13" s="92"/>
      <c r="B13" s="86" t="s">
        <v>478</v>
      </c>
      <c r="C13" s="128" t="s">
        <v>493</v>
      </c>
      <c r="D13" s="133" t="s">
        <v>517</v>
      </c>
      <c r="E13" s="100" t="s">
        <v>537</v>
      </c>
      <c r="F13" s="101" t="s">
        <v>538</v>
      </c>
      <c r="G13" s="101" t="s">
        <v>556</v>
      </c>
      <c r="H13" s="102" t="s">
        <v>557</v>
      </c>
      <c r="I13">
        <v>3</v>
      </c>
      <c r="J13">
        <f t="shared" si="0"/>
        <v>3</v>
      </c>
      <c r="K13">
        <f t="shared" si="1"/>
        <v>9</v>
      </c>
    </row>
    <row r="14" spans="1:11" ht="19.5" thickBot="1" x14ac:dyDescent="0.45">
      <c r="C14" s="142"/>
    </row>
    <row r="15" spans="1:11" ht="19.5" thickBot="1" x14ac:dyDescent="0.45">
      <c r="B15" s="171"/>
      <c r="C15" s="144"/>
      <c r="D15" s="145" t="s">
        <v>518</v>
      </c>
      <c r="E15" s="146" t="s">
        <v>519</v>
      </c>
    </row>
    <row r="16" spans="1:11" ht="18.75" x14ac:dyDescent="0.4">
      <c r="B16" s="160"/>
      <c r="C16" s="147" t="s">
        <v>520</v>
      </c>
      <c r="D16" s="148" t="str">
        <f>IF(COUNTIF(J3:J13,0)&gt;0,"Ｃ評価があります","Ｃ評価がありません")</f>
        <v>Ｃ評価がありません</v>
      </c>
      <c r="E16" s="149" t="s">
        <v>521</v>
      </c>
    </row>
    <row r="17" spans="2:5" ht="19.5" thickBot="1" x14ac:dyDescent="0.45">
      <c r="B17" s="160"/>
      <c r="C17" s="150" t="s">
        <v>522</v>
      </c>
      <c r="D17" s="151">
        <f>SUM(K3:K13)</f>
        <v>93</v>
      </c>
      <c r="E17" s="152" t="s">
        <v>527</v>
      </c>
    </row>
    <row r="18" spans="2:5" ht="20.25" thickTop="1" thickBot="1" x14ac:dyDescent="0.45">
      <c r="B18" s="160"/>
      <c r="C18" s="153" t="s">
        <v>523</v>
      </c>
      <c r="D18" s="154" t="str">
        <f>IF(D16="Ｃ評価がありません",IF(D17&gt;=58,"申請条件を満たしています","申請できません"),"申請できません")</f>
        <v>申請条件を満たしています</v>
      </c>
      <c r="E18" s="155">
        <f>IF(C18&gt;=3,1,0)</f>
        <v>1</v>
      </c>
    </row>
    <row r="19" spans="2:5" ht="18.75" x14ac:dyDescent="0.4">
      <c r="B19" s="160"/>
      <c r="C19" s="162"/>
      <c r="D19" s="157"/>
      <c r="E19" s="143">
        <f>IF(C19&gt;=1,0,1)</f>
        <v>1</v>
      </c>
    </row>
    <row r="20" spans="2:5" ht="18.75" x14ac:dyDescent="0.4">
      <c r="B20" s="160"/>
      <c r="C20" s="162"/>
      <c r="D20" s="157"/>
    </row>
    <row r="21" spans="2:5" ht="18.75" x14ac:dyDescent="0.4">
      <c r="B21" s="160"/>
      <c r="C21" s="162"/>
      <c r="D21" s="157"/>
    </row>
    <row r="22" spans="2:5" x14ac:dyDescent="0.4">
      <c r="B22" s="160"/>
      <c r="C22" s="172"/>
      <c r="D22" s="157"/>
    </row>
  </sheetData>
  <phoneticPr fontId="1"/>
  <pageMargins left="0.7" right="0.7" top="0.75" bottom="0.75" header="0.3" footer="0.3"/>
  <pageSetup paperSize="8" scale="81"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config!$G$2:$G$8</xm:f>
          </x14:formula1>
          <xm:sqref>C10</xm:sqref>
        </x14:dataValidation>
        <x14:dataValidation type="list" allowBlank="1" showInputMessage="1" showErrorMessage="1">
          <x14:formula1>
            <xm:f>config!$F$2:$F$5</xm:f>
          </x14:formula1>
          <xm:sqref>C8</xm:sqref>
        </x14:dataValidation>
        <x14:dataValidation type="list" allowBlank="1" showInputMessage="1" showErrorMessage="1">
          <x14:formula1>
            <xm:f>config!$E$2:$E$5</xm:f>
          </x14:formula1>
          <xm:sqref>C7</xm:sqref>
        </x14:dataValidation>
        <x14:dataValidation type="list" allowBlank="1" showInputMessage="1" showErrorMessage="1">
          <x14:formula1>
            <xm:f>config!$D$2:$D$7</xm:f>
          </x14:formula1>
          <xm:sqref>C5</xm:sqref>
        </x14:dataValidation>
        <x14:dataValidation type="list" allowBlank="1" showInputMessage="1" showErrorMessage="1">
          <x14:formula1>
            <xm:f>config!$C$2:$C$9</xm:f>
          </x14:formula1>
          <xm:sqref>C4</xm:sqref>
        </x14:dataValidation>
        <x14:dataValidation type="list" allowBlank="1" showInputMessage="1" showErrorMessage="1">
          <x14:formula1>
            <xm:f>config!$B$2:$B$9</xm:f>
          </x14:formula1>
          <xm:sqref>C3</xm:sqref>
        </x14:dataValidation>
        <x14:dataValidation type="list" allowBlank="1" showInputMessage="1" showErrorMessage="1">
          <x14:formula1>
            <xm:f>config!$I$2:$I$9</xm:f>
          </x14:formula1>
          <xm:sqref>C13</xm:sqref>
        </x14:dataValidation>
        <x14:dataValidation type="list" allowBlank="1" showInputMessage="1" showErrorMessage="1">
          <x14:formula1>
            <xm:f>config!$H$2:$H$6</xm:f>
          </x14:formula1>
          <xm:sqref>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70"/>
  <sheetViews>
    <sheetView topLeftCell="B1" workbookViewId="0">
      <pane xSplit="3" ySplit="1" topLeftCell="E116" activePane="bottomRight" state="frozenSplit"/>
      <selection activeCell="B1" sqref="B1"/>
      <selection pane="topRight" activeCell="E1" sqref="E1"/>
      <selection pane="bottomLeft" activeCell="B9" sqref="B9"/>
      <selection pane="bottomRight" activeCell="F1" sqref="F1"/>
    </sheetView>
  </sheetViews>
  <sheetFormatPr defaultRowHeight="36" customHeight="1" x14ac:dyDescent="0.4"/>
  <cols>
    <col min="1" max="1" width="6.25" style="41" customWidth="1"/>
    <col min="2" max="2" width="22.125" style="41" customWidth="1"/>
    <col min="3" max="3" width="9" style="41"/>
    <col min="4" max="4" width="145.5" style="4" customWidth="1"/>
  </cols>
  <sheetData>
    <row r="1" spans="1:6" ht="36" customHeight="1" thickBot="1" x14ac:dyDescent="0.45">
      <c r="A1" s="70" t="s">
        <v>62</v>
      </c>
      <c r="B1" s="71" t="s">
        <v>63</v>
      </c>
      <c r="C1" s="71" t="s">
        <v>64</v>
      </c>
      <c r="D1" s="72" t="s">
        <v>65</v>
      </c>
      <c r="F1" s="81" t="s">
        <v>438</v>
      </c>
    </row>
    <row r="2" spans="1:6" ht="36" customHeight="1" x14ac:dyDescent="0.4">
      <c r="A2" s="75" t="s">
        <v>66</v>
      </c>
      <c r="B2" s="76" t="s">
        <v>67</v>
      </c>
      <c r="C2" s="73" t="s">
        <v>68</v>
      </c>
      <c r="D2" s="74" t="s">
        <v>69</v>
      </c>
    </row>
    <row r="3" spans="1:6" ht="36" customHeight="1" x14ac:dyDescent="0.4">
      <c r="A3" s="77"/>
      <c r="B3" s="78"/>
      <c r="C3" s="64" t="s">
        <v>70</v>
      </c>
      <c r="D3" s="65" t="s">
        <v>71</v>
      </c>
    </row>
    <row r="4" spans="1:6" ht="36" customHeight="1" x14ac:dyDescent="0.4">
      <c r="A4" s="77"/>
      <c r="B4" s="78"/>
      <c r="C4" s="64" t="s">
        <v>72</v>
      </c>
      <c r="D4" s="65" t="s">
        <v>73</v>
      </c>
    </row>
    <row r="5" spans="1:6" ht="36" customHeight="1" x14ac:dyDescent="0.4">
      <c r="A5" s="77"/>
      <c r="B5" s="78"/>
      <c r="C5" s="64" t="s">
        <v>74</v>
      </c>
      <c r="D5" s="65" t="s">
        <v>75</v>
      </c>
    </row>
    <row r="6" spans="1:6" ht="36" customHeight="1" x14ac:dyDescent="0.4">
      <c r="A6" s="77"/>
      <c r="B6" s="78"/>
      <c r="C6" s="64" t="s">
        <v>76</v>
      </c>
      <c r="D6" s="65" t="s">
        <v>77</v>
      </c>
    </row>
    <row r="7" spans="1:6" ht="36" customHeight="1" x14ac:dyDescent="0.4">
      <c r="A7" s="77"/>
      <c r="B7" s="78"/>
      <c r="C7" s="64" t="s">
        <v>78</v>
      </c>
      <c r="D7" s="65" t="s">
        <v>79</v>
      </c>
    </row>
    <row r="8" spans="1:6" ht="36" customHeight="1" thickBot="1" x14ac:dyDescent="0.45">
      <c r="A8" s="79"/>
      <c r="B8" s="80"/>
      <c r="C8" s="66" t="s">
        <v>80</v>
      </c>
      <c r="D8" s="67" t="s">
        <v>81</v>
      </c>
    </row>
    <row r="9" spans="1:6" ht="36" customHeight="1" x14ac:dyDescent="0.4">
      <c r="A9" s="75" t="s">
        <v>82</v>
      </c>
      <c r="B9" s="76" t="s">
        <v>83</v>
      </c>
      <c r="C9" s="73" t="s">
        <v>84</v>
      </c>
      <c r="D9" s="74" t="s">
        <v>85</v>
      </c>
    </row>
    <row r="10" spans="1:6" ht="36" customHeight="1" x14ac:dyDescent="0.4">
      <c r="A10" s="77"/>
      <c r="B10" s="78"/>
      <c r="C10" s="64" t="s">
        <v>86</v>
      </c>
      <c r="D10" s="65" t="s">
        <v>87</v>
      </c>
    </row>
    <row r="11" spans="1:6" ht="36" customHeight="1" x14ac:dyDescent="0.4">
      <c r="A11" s="77"/>
      <c r="B11" s="78"/>
      <c r="C11" s="64" t="s">
        <v>88</v>
      </c>
      <c r="D11" s="65" t="s">
        <v>89</v>
      </c>
    </row>
    <row r="12" spans="1:6" ht="36" customHeight="1" x14ac:dyDescent="0.4">
      <c r="A12" s="77"/>
      <c r="B12" s="78"/>
      <c r="C12" s="64" t="s">
        <v>90</v>
      </c>
      <c r="D12" s="65" t="s">
        <v>91</v>
      </c>
    </row>
    <row r="13" spans="1:6" ht="36" customHeight="1" x14ac:dyDescent="0.4">
      <c r="A13" s="77"/>
      <c r="B13" s="78"/>
      <c r="C13" s="64" t="s">
        <v>92</v>
      </c>
      <c r="D13" s="65" t="s">
        <v>93</v>
      </c>
    </row>
    <row r="14" spans="1:6" ht="36" customHeight="1" x14ac:dyDescent="0.4">
      <c r="A14" s="77"/>
      <c r="B14" s="78"/>
      <c r="C14" s="64" t="s">
        <v>94</v>
      </c>
      <c r="D14" s="65" t="s">
        <v>95</v>
      </c>
    </row>
    <row r="15" spans="1:6" ht="36" customHeight="1" x14ac:dyDescent="0.4">
      <c r="A15" s="77"/>
      <c r="B15" s="78"/>
      <c r="C15" s="64" t="s">
        <v>96</v>
      </c>
      <c r="D15" s="65" t="s">
        <v>97</v>
      </c>
    </row>
    <row r="16" spans="1:6" ht="36" customHeight="1" thickBot="1" x14ac:dyDescent="0.45">
      <c r="A16" s="79"/>
      <c r="B16" s="80"/>
      <c r="C16" s="66" t="s">
        <v>98</v>
      </c>
      <c r="D16" s="67" t="s">
        <v>99</v>
      </c>
    </row>
    <row r="17" spans="1:4" ht="36" customHeight="1" x14ac:dyDescent="0.4">
      <c r="A17" s="75" t="s">
        <v>100</v>
      </c>
      <c r="B17" s="76" t="s">
        <v>101</v>
      </c>
      <c r="C17" s="73" t="s">
        <v>102</v>
      </c>
      <c r="D17" s="74" t="s">
        <v>103</v>
      </c>
    </row>
    <row r="18" spans="1:4" ht="36" customHeight="1" x14ac:dyDescent="0.4">
      <c r="A18" s="77"/>
      <c r="B18" s="78"/>
      <c r="C18" s="64" t="s">
        <v>104</v>
      </c>
      <c r="D18" s="65" t="s">
        <v>105</v>
      </c>
    </row>
    <row r="19" spans="1:4" ht="36" customHeight="1" x14ac:dyDescent="0.4">
      <c r="A19" s="77"/>
      <c r="B19" s="78"/>
      <c r="C19" s="64" t="s">
        <v>106</v>
      </c>
      <c r="D19" s="65" t="s">
        <v>107</v>
      </c>
    </row>
    <row r="20" spans="1:4" ht="36" customHeight="1" x14ac:dyDescent="0.4">
      <c r="A20" s="77"/>
      <c r="B20" s="78"/>
      <c r="C20" s="64" t="s">
        <v>108</v>
      </c>
      <c r="D20" s="65" t="s">
        <v>109</v>
      </c>
    </row>
    <row r="21" spans="1:4" ht="36" customHeight="1" x14ac:dyDescent="0.4">
      <c r="A21" s="77"/>
      <c r="B21" s="78"/>
      <c r="C21" s="64" t="s">
        <v>110</v>
      </c>
      <c r="D21" s="65" t="s">
        <v>111</v>
      </c>
    </row>
    <row r="22" spans="1:4" ht="36" customHeight="1" x14ac:dyDescent="0.4">
      <c r="A22" s="77"/>
      <c r="B22" s="78"/>
      <c r="C22" s="64" t="s">
        <v>112</v>
      </c>
      <c r="D22" s="65" t="s">
        <v>113</v>
      </c>
    </row>
    <row r="23" spans="1:4" ht="36" customHeight="1" x14ac:dyDescent="0.4">
      <c r="A23" s="77"/>
      <c r="B23" s="78"/>
      <c r="C23" s="64" t="s">
        <v>114</v>
      </c>
      <c r="D23" s="65" t="s">
        <v>115</v>
      </c>
    </row>
    <row r="24" spans="1:4" ht="36" customHeight="1" x14ac:dyDescent="0.4">
      <c r="A24" s="77"/>
      <c r="B24" s="78"/>
      <c r="C24" s="64" t="s">
        <v>116</v>
      </c>
      <c r="D24" s="65" t="s">
        <v>117</v>
      </c>
    </row>
    <row r="25" spans="1:4" ht="36" customHeight="1" x14ac:dyDescent="0.4">
      <c r="A25" s="77"/>
      <c r="B25" s="78"/>
      <c r="C25" s="64" t="s">
        <v>118</v>
      </c>
      <c r="D25" s="65" t="s">
        <v>119</v>
      </c>
    </row>
    <row r="26" spans="1:4" ht="36" customHeight="1" x14ac:dyDescent="0.4">
      <c r="A26" s="77"/>
      <c r="B26" s="78"/>
      <c r="C26" s="64" t="s">
        <v>120</v>
      </c>
      <c r="D26" s="65" t="s">
        <v>121</v>
      </c>
    </row>
    <row r="27" spans="1:4" ht="36" customHeight="1" x14ac:dyDescent="0.4">
      <c r="A27" s="77"/>
      <c r="B27" s="78"/>
      <c r="C27" s="64" t="s">
        <v>122</v>
      </c>
      <c r="D27" s="65" t="s">
        <v>123</v>
      </c>
    </row>
    <row r="28" spans="1:4" ht="36" customHeight="1" x14ac:dyDescent="0.4">
      <c r="A28" s="77"/>
      <c r="B28" s="78"/>
      <c r="C28" s="64" t="s">
        <v>124</v>
      </c>
      <c r="D28" s="65" t="s">
        <v>125</v>
      </c>
    </row>
    <row r="29" spans="1:4" ht="36" customHeight="1" thickBot="1" x14ac:dyDescent="0.45">
      <c r="A29" s="79"/>
      <c r="B29" s="80"/>
      <c r="C29" s="66" t="s">
        <v>126</v>
      </c>
      <c r="D29" s="67" t="s">
        <v>127</v>
      </c>
    </row>
    <row r="30" spans="1:4" ht="36" customHeight="1" x14ac:dyDescent="0.4">
      <c r="A30" s="75" t="s">
        <v>128</v>
      </c>
      <c r="B30" s="76" t="s">
        <v>129</v>
      </c>
      <c r="C30" s="73" t="s">
        <v>130</v>
      </c>
      <c r="D30" s="74" t="s">
        <v>131</v>
      </c>
    </row>
    <row r="31" spans="1:4" ht="36" customHeight="1" x14ac:dyDescent="0.4">
      <c r="A31" s="77"/>
      <c r="B31" s="78"/>
      <c r="C31" s="64" t="s">
        <v>132</v>
      </c>
      <c r="D31" s="65" t="s">
        <v>133</v>
      </c>
    </row>
    <row r="32" spans="1:4" ht="36" customHeight="1" x14ac:dyDescent="0.4">
      <c r="A32" s="77"/>
      <c r="B32" s="78"/>
      <c r="C32" s="64" t="s">
        <v>134</v>
      </c>
      <c r="D32" s="65" t="s">
        <v>135</v>
      </c>
    </row>
    <row r="33" spans="1:4" ht="36" customHeight="1" x14ac:dyDescent="0.4">
      <c r="A33" s="77"/>
      <c r="B33" s="78"/>
      <c r="C33" s="64" t="s">
        <v>136</v>
      </c>
      <c r="D33" s="65" t="s">
        <v>137</v>
      </c>
    </row>
    <row r="34" spans="1:4" ht="36" customHeight="1" x14ac:dyDescent="0.4">
      <c r="A34" s="77"/>
      <c r="B34" s="78"/>
      <c r="C34" s="64" t="s">
        <v>138</v>
      </c>
      <c r="D34" s="65" t="s">
        <v>139</v>
      </c>
    </row>
    <row r="35" spans="1:4" ht="36" customHeight="1" x14ac:dyDescent="0.4">
      <c r="A35" s="77"/>
      <c r="B35" s="78"/>
      <c r="C35" s="64" t="s">
        <v>140</v>
      </c>
      <c r="D35" s="65" t="s">
        <v>141</v>
      </c>
    </row>
    <row r="36" spans="1:4" ht="36" customHeight="1" x14ac:dyDescent="0.4">
      <c r="A36" s="77"/>
      <c r="B36" s="78"/>
      <c r="C36" s="64" t="s">
        <v>142</v>
      </c>
      <c r="D36" s="65" t="s">
        <v>143</v>
      </c>
    </row>
    <row r="37" spans="1:4" ht="36" customHeight="1" x14ac:dyDescent="0.4">
      <c r="A37" s="77"/>
      <c r="B37" s="78"/>
      <c r="C37" s="64" t="s">
        <v>144</v>
      </c>
      <c r="D37" s="65" t="s">
        <v>145</v>
      </c>
    </row>
    <row r="38" spans="1:4" ht="36" customHeight="1" x14ac:dyDescent="0.4">
      <c r="A38" s="77"/>
      <c r="B38" s="78"/>
      <c r="C38" s="64" t="s">
        <v>146</v>
      </c>
      <c r="D38" s="65" t="s">
        <v>147</v>
      </c>
    </row>
    <row r="39" spans="1:4" ht="36" customHeight="1" thickBot="1" x14ac:dyDescent="0.45">
      <c r="A39" s="79"/>
      <c r="B39" s="80"/>
      <c r="C39" s="66" t="s">
        <v>148</v>
      </c>
      <c r="D39" s="67" t="s">
        <v>149</v>
      </c>
    </row>
    <row r="40" spans="1:4" ht="36" customHeight="1" x14ac:dyDescent="0.4">
      <c r="A40" s="75" t="s">
        <v>150</v>
      </c>
      <c r="B40" s="76" t="s">
        <v>151</v>
      </c>
      <c r="C40" s="73" t="s">
        <v>152</v>
      </c>
      <c r="D40" s="74" t="s">
        <v>153</v>
      </c>
    </row>
    <row r="41" spans="1:4" ht="36" customHeight="1" x14ac:dyDescent="0.4">
      <c r="A41" s="77"/>
      <c r="B41" s="78"/>
      <c r="C41" s="64" t="s">
        <v>154</v>
      </c>
      <c r="D41" s="65" t="s">
        <v>155</v>
      </c>
    </row>
    <row r="42" spans="1:4" ht="36" customHeight="1" x14ac:dyDescent="0.4">
      <c r="A42" s="77"/>
      <c r="B42" s="78"/>
      <c r="C42" s="64" t="s">
        <v>156</v>
      </c>
      <c r="D42" s="65" t="s">
        <v>157</v>
      </c>
    </row>
    <row r="43" spans="1:4" ht="36" customHeight="1" x14ac:dyDescent="0.4">
      <c r="A43" s="77"/>
      <c r="B43" s="78"/>
      <c r="C43" s="64" t="s">
        <v>158</v>
      </c>
      <c r="D43" s="65" t="s">
        <v>159</v>
      </c>
    </row>
    <row r="44" spans="1:4" ht="36" customHeight="1" x14ac:dyDescent="0.4">
      <c r="A44" s="77"/>
      <c r="B44" s="78"/>
      <c r="C44" s="64" t="s">
        <v>160</v>
      </c>
      <c r="D44" s="65" t="s">
        <v>161</v>
      </c>
    </row>
    <row r="45" spans="1:4" ht="36" customHeight="1" x14ac:dyDescent="0.4">
      <c r="A45" s="77"/>
      <c r="B45" s="78"/>
      <c r="C45" s="64" t="s">
        <v>162</v>
      </c>
      <c r="D45" s="65" t="s">
        <v>163</v>
      </c>
    </row>
    <row r="46" spans="1:4" ht="36" customHeight="1" x14ac:dyDescent="0.4">
      <c r="A46" s="77"/>
      <c r="B46" s="78"/>
      <c r="C46" s="64" t="s">
        <v>164</v>
      </c>
      <c r="D46" s="65" t="s">
        <v>165</v>
      </c>
    </row>
    <row r="47" spans="1:4" ht="36" customHeight="1" x14ac:dyDescent="0.4">
      <c r="A47" s="77"/>
      <c r="B47" s="78"/>
      <c r="C47" s="64" t="s">
        <v>166</v>
      </c>
      <c r="D47" s="65" t="s">
        <v>167</v>
      </c>
    </row>
    <row r="48" spans="1:4" ht="36" customHeight="1" thickBot="1" x14ac:dyDescent="0.45">
      <c r="A48" s="79"/>
      <c r="B48" s="80"/>
      <c r="C48" s="66" t="s">
        <v>168</v>
      </c>
      <c r="D48" s="67" t="s">
        <v>169</v>
      </c>
    </row>
    <row r="49" spans="1:4" ht="36" customHeight="1" x14ac:dyDescent="0.4">
      <c r="A49" s="75" t="s">
        <v>170</v>
      </c>
      <c r="B49" s="76" t="s">
        <v>171</v>
      </c>
      <c r="C49" s="73" t="s">
        <v>172</v>
      </c>
      <c r="D49" s="74" t="s">
        <v>173</v>
      </c>
    </row>
    <row r="50" spans="1:4" ht="36" customHeight="1" x14ac:dyDescent="0.4">
      <c r="A50" s="77"/>
      <c r="B50" s="78"/>
      <c r="C50" s="64" t="s">
        <v>174</v>
      </c>
      <c r="D50" s="65" t="s">
        <v>175</v>
      </c>
    </row>
    <row r="51" spans="1:4" ht="36" customHeight="1" x14ac:dyDescent="0.4">
      <c r="A51" s="77"/>
      <c r="B51" s="78"/>
      <c r="C51" s="64" t="s">
        <v>176</v>
      </c>
      <c r="D51" s="65" t="s">
        <v>177</v>
      </c>
    </row>
    <row r="52" spans="1:4" ht="36" customHeight="1" x14ac:dyDescent="0.4">
      <c r="A52" s="77"/>
      <c r="B52" s="78"/>
      <c r="C52" s="64" t="s">
        <v>178</v>
      </c>
      <c r="D52" s="65" t="s">
        <v>179</v>
      </c>
    </row>
    <row r="53" spans="1:4" ht="36" customHeight="1" x14ac:dyDescent="0.4">
      <c r="A53" s="77"/>
      <c r="B53" s="78"/>
      <c r="C53" s="64" t="s">
        <v>180</v>
      </c>
      <c r="D53" s="65" t="s">
        <v>181</v>
      </c>
    </row>
    <row r="54" spans="1:4" ht="36" customHeight="1" x14ac:dyDescent="0.4">
      <c r="A54" s="77"/>
      <c r="B54" s="78"/>
      <c r="C54" s="64" t="s">
        <v>182</v>
      </c>
      <c r="D54" s="65" t="s">
        <v>183</v>
      </c>
    </row>
    <row r="55" spans="1:4" ht="36" customHeight="1" x14ac:dyDescent="0.4">
      <c r="A55" s="77"/>
      <c r="B55" s="78"/>
      <c r="C55" s="64" t="s">
        <v>184</v>
      </c>
      <c r="D55" s="65" t="s">
        <v>185</v>
      </c>
    </row>
    <row r="56" spans="1:4" ht="36" customHeight="1" thickBot="1" x14ac:dyDescent="0.45">
      <c r="A56" s="79"/>
      <c r="B56" s="80"/>
      <c r="C56" s="66" t="s">
        <v>186</v>
      </c>
      <c r="D56" s="67" t="s">
        <v>187</v>
      </c>
    </row>
    <row r="57" spans="1:4" ht="36" customHeight="1" x14ac:dyDescent="0.4">
      <c r="A57" s="75" t="s">
        <v>188</v>
      </c>
      <c r="B57" s="76" t="s">
        <v>189</v>
      </c>
      <c r="C57" s="73" t="s">
        <v>190</v>
      </c>
      <c r="D57" s="74" t="s">
        <v>191</v>
      </c>
    </row>
    <row r="58" spans="1:4" ht="36" customHeight="1" x14ac:dyDescent="0.4">
      <c r="A58" s="77"/>
      <c r="B58" s="78"/>
      <c r="C58" s="64" t="s">
        <v>192</v>
      </c>
      <c r="D58" s="65" t="s">
        <v>193</v>
      </c>
    </row>
    <row r="59" spans="1:4" ht="36" customHeight="1" x14ac:dyDescent="0.4">
      <c r="A59" s="77"/>
      <c r="B59" s="78"/>
      <c r="C59" s="64" t="s">
        <v>194</v>
      </c>
      <c r="D59" s="65" t="s">
        <v>195</v>
      </c>
    </row>
    <row r="60" spans="1:4" ht="36" customHeight="1" x14ac:dyDescent="0.4">
      <c r="A60" s="77"/>
      <c r="B60" s="78"/>
      <c r="C60" s="64" t="s">
        <v>196</v>
      </c>
      <c r="D60" s="65" t="s">
        <v>197</v>
      </c>
    </row>
    <row r="61" spans="1:4" ht="36" customHeight="1" thickBot="1" x14ac:dyDescent="0.45">
      <c r="A61" s="79"/>
      <c r="B61" s="80"/>
      <c r="C61" s="66" t="s">
        <v>198</v>
      </c>
      <c r="D61" s="67" t="s">
        <v>199</v>
      </c>
    </row>
    <row r="62" spans="1:4" ht="36" customHeight="1" x14ac:dyDescent="0.4">
      <c r="A62" s="75" t="s">
        <v>200</v>
      </c>
      <c r="B62" s="76" t="s">
        <v>201</v>
      </c>
      <c r="C62" s="73" t="s">
        <v>202</v>
      </c>
      <c r="D62" s="74" t="s">
        <v>203</v>
      </c>
    </row>
    <row r="63" spans="1:4" ht="36" customHeight="1" x14ac:dyDescent="0.4">
      <c r="A63" s="77"/>
      <c r="B63" s="78"/>
      <c r="C63" s="64" t="s">
        <v>204</v>
      </c>
      <c r="D63" s="65" t="s">
        <v>205</v>
      </c>
    </row>
    <row r="64" spans="1:4" ht="36" customHeight="1" x14ac:dyDescent="0.4">
      <c r="A64" s="77"/>
      <c r="B64" s="78"/>
      <c r="C64" s="64" t="s">
        <v>206</v>
      </c>
      <c r="D64" s="65" t="s">
        <v>207</v>
      </c>
    </row>
    <row r="65" spans="1:4" ht="36" customHeight="1" x14ac:dyDescent="0.4">
      <c r="A65" s="77"/>
      <c r="B65" s="78"/>
      <c r="C65" s="64" t="s">
        <v>208</v>
      </c>
      <c r="D65" s="65" t="s">
        <v>209</v>
      </c>
    </row>
    <row r="66" spans="1:4" ht="36" customHeight="1" x14ac:dyDescent="0.4">
      <c r="A66" s="77"/>
      <c r="B66" s="78"/>
      <c r="C66" s="64" t="s">
        <v>210</v>
      </c>
      <c r="D66" s="65" t="s">
        <v>211</v>
      </c>
    </row>
    <row r="67" spans="1:4" ht="36" customHeight="1" x14ac:dyDescent="0.4">
      <c r="A67" s="77"/>
      <c r="B67" s="78"/>
      <c r="C67" s="64" t="s">
        <v>212</v>
      </c>
      <c r="D67" s="65" t="s">
        <v>213</v>
      </c>
    </row>
    <row r="68" spans="1:4" ht="36" customHeight="1" x14ac:dyDescent="0.4">
      <c r="A68" s="77"/>
      <c r="B68" s="78"/>
      <c r="C68" s="64" t="s">
        <v>214</v>
      </c>
      <c r="D68" s="65" t="s">
        <v>215</v>
      </c>
    </row>
    <row r="69" spans="1:4" ht="36" customHeight="1" x14ac:dyDescent="0.4">
      <c r="A69" s="77"/>
      <c r="B69" s="78"/>
      <c r="C69" s="64" t="s">
        <v>216</v>
      </c>
      <c r="D69" s="65" t="s">
        <v>217</v>
      </c>
    </row>
    <row r="70" spans="1:4" ht="36" customHeight="1" x14ac:dyDescent="0.4">
      <c r="A70" s="77"/>
      <c r="B70" s="78"/>
      <c r="C70" s="64" t="s">
        <v>218</v>
      </c>
      <c r="D70" s="65" t="s">
        <v>219</v>
      </c>
    </row>
    <row r="71" spans="1:4" ht="36" customHeight="1" x14ac:dyDescent="0.4">
      <c r="A71" s="77"/>
      <c r="B71" s="78"/>
      <c r="C71" s="64" t="s">
        <v>220</v>
      </c>
      <c r="D71" s="65" t="s">
        <v>221</v>
      </c>
    </row>
    <row r="72" spans="1:4" ht="36" customHeight="1" x14ac:dyDescent="0.4">
      <c r="A72" s="77"/>
      <c r="B72" s="78"/>
      <c r="C72" s="64" t="s">
        <v>222</v>
      </c>
      <c r="D72" s="65" t="s">
        <v>223</v>
      </c>
    </row>
    <row r="73" spans="1:4" ht="36" customHeight="1" thickBot="1" x14ac:dyDescent="0.45">
      <c r="A73" s="79"/>
      <c r="B73" s="80"/>
      <c r="C73" s="66" t="s">
        <v>224</v>
      </c>
      <c r="D73" s="67" t="s">
        <v>225</v>
      </c>
    </row>
    <row r="74" spans="1:4" ht="36" customHeight="1" x14ac:dyDescent="0.4">
      <c r="A74" s="75" t="s">
        <v>226</v>
      </c>
      <c r="B74" s="76" t="s">
        <v>227</v>
      </c>
      <c r="C74" s="73" t="s">
        <v>228</v>
      </c>
      <c r="D74" s="74" t="s">
        <v>229</v>
      </c>
    </row>
    <row r="75" spans="1:4" ht="36" customHeight="1" x14ac:dyDescent="0.4">
      <c r="A75" s="77"/>
      <c r="B75" s="78"/>
      <c r="C75" s="64" t="s">
        <v>230</v>
      </c>
      <c r="D75" s="65" t="s">
        <v>231</v>
      </c>
    </row>
    <row r="76" spans="1:4" ht="36" customHeight="1" x14ac:dyDescent="0.4">
      <c r="A76" s="77"/>
      <c r="B76" s="78"/>
      <c r="C76" s="64" t="s">
        <v>232</v>
      </c>
      <c r="D76" s="65" t="s">
        <v>233</v>
      </c>
    </row>
    <row r="77" spans="1:4" ht="36" customHeight="1" x14ac:dyDescent="0.4">
      <c r="A77" s="77"/>
      <c r="B77" s="78"/>
      <c r="C77" s="64" t="s">
        <v>234</v>
      </c>
      <c r="D77" s="65" t="s">
        <v>235</v>
      </c>
    </row>
    <row r="78" spans="1:4" ht="36" customHeight="1" x14ac:dyDescent="0.4">
      <c r="A78" s="77"/>
      <c r="B78" s="78"/>
      <c r="C78" s="64" t="s">
        <v>236</v>
      </c>
      <c r="D78" s="65" t="s">
        <v>237</v>
      </c>
    </row>
    <row r="79" spans="1:4" ht="36" customHeight="1" x14ac:dyDescent="0.4">
      <c r="A79" s="77"/>
      <c r="B79" s="78"/>
      <c r="C79" s="64" t="s">
        <v>238</v>
      </c>
      <c r="D79" s="65" t="s">
        <v>239</v>
      </c>
    </row>
    <row r="80" spans="1:4" ht="36" customHeight="1" x14ac:dyDescent="0.4">
      <c r="A80" s="77"/>
      <c r="B80" s="78"/>
      <c r="C80" s="64" t="s">
        <v>240</v>
      </c>
      <c r="D80" s="65" t="s">
        <v>241</v>
      </c>
    </row>
    <row r="81" spans="1:4" ht="36" customHeight="1" thickBot="1" x14ac:dyDescent="0.45">
      <c r="A81" s="79"/>
      <c r="B81" s="80"/>
      <c r="C81" s="66" t="s">
        <v>242</v>
      </c>
      <c r="D81" s="67" t="s">
        <v>243</v>
      </c>
    </row>
    <row r="82" spans="1:4" ht="36" customHeight="1" x14ac:dyDescent="0.4">
      <c r="A82" s="75" t="s">
        <v>244</v>
      </c>
      <c r="B82" s="76" t="s">
        <v>245</v>
      </c>
      <c r="C82" s="73" t="s">
        <v>246</v>
      </c>
      <c r="D82" s="74" t="s">
        <v>247</v>
      </c>
    </row>
    <row r="83" spans="1:4" ht="36" customHeight="1" x14ac:dyDescent="0.4">
      <c r="A83" s="77"/>
      <c r="B83" s="78"/>
      <c r="C83" s="64" t="s">
        <v>248</v>
      </c>
      <c r="D83" s="65" t="s">
        <v>249</v>
      </c>
    </row>
    <row r="84" spans="1:4" ht="36" customHeight="1" x14ac:dyDescent="0.4">
      <c r="A84" s="77"/>
      <c r="B84" s="78"/>
      <c r="C84" s="64" t="s">
        <v>250</v>
      </c>
      <c r="D84" s="65" t="s">
        <v>251</v>
      </c>
    </row>
    <row r="85" spans="1:4" ht="36" customHeight="1" x14ac:dyDescent="0.4">
      <c r="A85" s="77"/>
      <c r="B85" s="78"/>
      <c r="C85" s="64" t="s">
        <v>252</v>
      </c>
      <c r="D85" s="65" t="s">
        <v>253</v>
      </c>
    </row>
    <row r="86" spans="1:4" ht="36" customHeight="1" x14ac:dyDescent="0.4">
      <c r="A86" s="77"/>
      <c r="B86" s="78"/>
      <c r="C86" s="64" t="s">
        <v>254</v>
      </c>
      <c r="D86" s="65" t="s">
        <v>255</v>
      </c>
    </row>
    <row r="87" spans="1:4" ht="36" customHeight="1" x14ac:dyDescent="0.4">
      <c r="A87" s="77"/>
      <c r="B87" s="78"/>
      <c r="C87" s="64" t="s">
        <v>256</v>
      </c>
      <c r="D87" s="65" t="s">
        <v>257</v>
      </c>
    </row>
    <row r="88" spans="1:4" ht="36" customHeight="1" x14ac:dyDescent="0.4">
      <c r="A88" s="77"/>
      <c r="B88" s="78"/>
      <c r="C88" s="64" t="s">
        <v>258</v>
      </c>
      <c r="D88" s="65" t="s">
        <v>259</v>
      </c>
    </row>
    <row r="89" spans="1:4" ht="36" customHeight="1" x14ac:dyDescent="0.4">
      <c r="A89" s="77"/>
      <c r="B89" s="78"/>
      <c r="C89" s="64" t="s">
        <v>260</v>
      </c>
      <c r="D89" s="65" t="s">
        <v>261</v>
      </c>
    </row>
    <row r="90" spans="1:4" ht="36" customHeight="1" x14ac:dyDescent="0.4">
      <c r="A90" s="77"/>
      <c r="B90" s="78"/>
      <c r="C90" s="64" t="s">
        <v>262</v>
      </c>
      <c r="D90" s="65" t="s">
        <v>263</v>
      </c>
    </row>
    <row r="91" spans="1:4" ht="36" customHeight="1" thickBot="1" x14ac:dyDescent="0.45">
      <c r="A91" s="79"/>
      <c r="B91" s="80"/>
      <c r="C91" s="66" t="s">
        <v>264</v>
      </c>
      <c r="D91" s="67" t="s">
        <v>265</v>
      </c>
    </row>
    <row r="92" spans="1:4" ht="36" customHeight="1" x14ac:dyDescent="0.4">
      <c r="A92" s="75" t="s">
        <v>266</v>
      </c>
      <c r="B92" s="76" t="s">
        <v>267</v>
      </c>
      <c r="C92" s="73" t="s">
        <v>268</v>
      </c>
      <c r="D92" s="74" t="s">
        <v>269</v>
      </c>
    </row>
    <row r="93" spans="1:4" ht="36" customHeight="1" x14ac:dyDescent="0.4">
      <c r="A93" s="77"/>
      <c r="B93" s="78"/>
      <c r="C93" s="64" t="s">
        <v>270</v>
      </c>
      <c r="D93" s="65" t="s">
        <v>271</v>
      </c>
    </row>
    <row r="94" spans="1:4" ht="36" customHeight="1" x14ac:dyDescent="0.4">
      <c r="A94" s="77"/>
      <c r="B94" s="78"/>
      <c r="C94" s="64" t="s">
        <v>272</v>
      </c>
      <c r="D94" s="65" t="s">
        <v>273</v>
      </c>
    </row>
    <row r="95" spans="1:4" ht="36" customHeight="1" x14ac:dyDescent="0.4">
      <c r="A95" s="77"/>
      <c r="B95" s="78"/>
      <c r="C95" s="64" t="s">
        <v>274</v>
      </c>
      <c r="D95" s="65" t="s">
        <v>275</v>
      </c>
    </row>
    <row r="96" spans="1:4" ht="36" customHeight="1" x14ac:dyDescent="0.4">
      <c r="A96" s="77"/>
      <c r="B96" s="78"/>
      <c r="C96" s="64" t="s">
        <v>276</v>
      </c>
      <c r="D96" s="65" t="s">
        <v>277</v>
      </c>
    </row>
    <row r="97" spans="1:4" ht="36" customHeight="1" x14ac:dyDescent="0.4">
      <c r="A97" s="77"/>
      <c r="B97" s="78"/>
      <c r="C97" s="64" t="s">
        <v>278</v>
      </c>
      <c r="D97" s="65" t="s">
        <v>279</v>
      </c>
    </row>
    <row r="98" spans="1:4" ht="36" customHeight="1" x14ac:dyDescent="0.4">
      <c r="A98" s="77"/>
      <c r="B98" s="78"/>
      <c r="C98" s="64" t="s">
        <v>280</v>
      </c>
      <c r="D98" s="65" t="s">
        <v>281</v>
      </c>
    </row>
    <row r="99" spans="1:4" ht="36" customHeight="1" x14ac:dyDescent="0.4">
      <c r="A99" s="77"/>
      <c r="B99" s="78"/>
      <c r="C99" s="64" t="s">
        <v>282</v>
      </c>
      <c r="D99" s="65" t="s">
        <v>283</v>
      </c>
    </row>
    <row r="100" spans="1:4" ht="36" customHeight="1" x14ac:dyDescent="0.4">
      <c r="A100" s="77"/>
      <c r="B100" s="78"/>
      <c r="C100" s="64" t="s">
        <v>284</v>
      </c>
      <c r="D100" s="65" t="s">
        <v>285</v>
      </c>
    </row>
    <row r="101" spans="1:4" ht="36" customHeight="1" thickBot="1" x14ac:dyDescent="0.45">
      <c r="A101" s="79"/>
      <c r="B101" s="80"/>
      <c r="C101" s="66" t="s">
        <v>286</v>
      </c>
      <c r="D101" s="67" t="s">
        <v>287</v>
      </c>
    </row>
    <row r="102" spans="1:4" ht="36" customHeight="1" x14ac:dyDescent="0.4">
      <c r="A102" s="75" t="s">
        <v>288</v>
      </c>
      <c r="B102" s="76" t="s">
        <v>289</v>
      </c>
      <c r="C102" s="73" t="s">
        <v>290</v>
      </c>
      <c r="D102" s="74" t="s">
        <v>291</v>
      </c>
    </row>
    <row r="103" spans="1:4" ht="36" customHeight="1" x14ac:dyDescent="0.4">
      <c r="A103" s="77"/>
      <c r="B103" s="78"/>
      <c r="C103" s="64" t="s">
        <v>292</v>
      </c>
      <c r="D103" s="65" t="s">
        <v>293</v>
      </c>
    </row>
    <row r="104" spans="1:4" ht="36" customHeight="1" x14ac:dyDescent="0.4">
      <c r="A104" s="77"/>
      <c r="B104" s="78"/>
      <c r="C104" s="64" t="s">
        <v>294</v>
      </c>
      <c r="D104" s="65" t="s">
        <v>295</v>
      </c>
    </row>
    <row r="105" spans="1:4" ht="36" customHeight="1" x14ac:dyDescent="0.4">
      <c r="A105" s="77"/>
      <c r="B105" s="78"/>
      <c r="C105" s="64" t="s">
        <v>296</v>
      </c>
      <c r="D105" s="65" t="s">
        <v>297</v>
      </c>
    </row>
    <row r="106" spans="1:4" ht="36" customHeight="1" x14ac:dyDescent="0.4">
      <c r="A106" s="77"/>
      <c r="B106" s="78"/>
      <c r="C106" s="64" t="s">
        <v>298</v>
      </c>
      <c r="D106" s="65" t="s">
        <v>299</v>
      </c>
    </row>
    <row r="107" spans="1:4" ht="36" customHeight="1" x14ac:dyDescent="0.4">
      <c r="A107" s="77"/>
      <c r="B107" s="78"/>
      <c r="C107" s="64" t="s">
        <v>300</v>
      </c>
      <c r="D107" s="65" t="s">
        <v>301</v>
      </c>
    </row>
    <row r="108" spans="1:4" ht="36" customHeight="1" x14ac:dyDescent="0.4">
      <c r="A108" s="77"/>
      <c r="B108" s="78"/>
      <c r="C108" s="64" t="s">
        <v>302</v>
      </c>
      <c r="D108" s="65" t="s">
        <v>303</v>
      </c>
    </row>
    <row r="109" spans="1:4" ht="36" customHeight="1" x14ac:dyDescent="0.4">
      <c r="A109" s="77"/>
      <c r="B109" s="78"/>
      <c r="C109" s="64" t="s">
        <v>304</v>
      </c>
      <c r="D109" s="65" t="s">
        <v>305</v>
      </c>
    </row>
    <row r="110" spans="1:4" ht="36" customHeight="1" x14ac:dyDescent="0.4">
      <c r="A110" s="77"/>
      <c r="B110" s="78"/>
      <c r="C110" s="64" t="s">
        <v>306</v>
      </c>
      <c r="D110" s="65" t="s">
        <v>307</v>
      </c>
    </row>
    <row r="111" spans="1:4" ht="36" customHeight="1" x14ac:dyDescent="0.4">
      <c r="A111" s="77"/>
      <c r="B111" s="78"/>
      <c r="C111" s="64" t="s">
        <v>308</v>
      </c>
      <c r="D111" s="65" t="s">
        <v>309</v>
      </c>
    </row>
    <row r="112" spans="1:4" ht="36" customHeight="1" thickBot="1" x14ac:dyDescent="0.45">
      <c r="A112" s="79"/>
      <c r="B112" s="80"/>
      <c r="C112" s="66" t="s">
        <v>310</v>
      </c>
      <c r="D112" s="67" t="s">
        <v>311</v>
      </c>
    </row>
    <row r="113" spans="1:4" ht="36" customHeight="1" x14ac:dyDescent="0.4">
      <c r="A113" s="75" t="s">
        <v>312</v>
      </c>
      <c r="B113" s="76" t="s">
        <v>313</v>
      </c>
      <c r="C113" s="73" t="s">
        <v>314</v>
      </c>
      <c r="D113" s="74" t="s">
        <v>315</v>
      </c>
    </row>
    <row r="114" spans="1:4" ht="36" customHeight="1" x14ac:dyDescent="0.4">
      <c r="A114" s="77"/>
      <c r="B114" s="78"/>
      <c r="C114" s="64" t="s">
        <v>316</v>
      </c>
      <c r="D114" s="65" t="s">
        <v>317</v>
      </c>
    </row>
    <row r="115" spans="1:4" ht="36" customHeight="1" x14ac:dyDescent="0.4">
      <c r="A115" s="77"/>
      <c r="B115" s="78"/>
      <c r="C115" s="64" t="s">
        <v>318</v>
      </c>
      <c r="D115" s="65" t="s">
        <v>319</v>
      </c>
    </row>
    <row r="116" spans="1:4" ht="36" customHeight="1" x14ac:dyDescent="0.4">
      <c r="A116" s="77"/>
      <c r="B116" s="78"/>
      <c r="C116" s="64" t="s">
        <v>320</v>
      </c>
      <c r="D116" s="65" t="s">
        <v>321</v>
      </c>
    </row>
    <row r="117" spans="1:4" ht="36" customHeight="1" thickBot="1" x14ac:dyDescent="0.45">
      <c r="A117" s="79"/>
      <c r="B117" s="80"/>
      <c r="C117" s="66" t="s">
        <v>322</v>
      </c>
      <c r="D117" s="67" t="s">
        <v>323</v>
      </c>
    </row>
    <row r="118" spans="1:4" ht="36" customHeight="1" x14ac:dyDescent="0.4">
      <c r="A118" s="75" t="s">
        <v>324</v>
      </c>
      <c r="B118" s="76" t="s">
        <v>325</v>
      </c>
      <c r="C118" s="73" t="s">
        <v>326</v>
      </c>
      <c r="D118" s="74" t="s">
        <v>327</v>
      </c>
    </row>
    <row r="119" spans="1:4" ht="36" customHeight="1" x14ac:dyDescent="0.4">
      <c r="A119" s="77"/>
      <c r="B119" s="78"/>
      <c r="C119" s="64" t="s">
        <v>328</v>
      </c>
      <c r="D119" s="65" t="s">
        <v>329</v>
      </c>
    </row>
    <row r="120" spans="1:4" ht="36" customHeight="1" x14ac:dyDescent="0.4">
      <c r="A120" s="77"/>
      <c r="B120" s="78"/>
      <c r="C120" s="64" t="s">
        <v>330</v>
      </c>
      <c r="D120" s="65" t="s">
        <v>331</v>
      </c>
    </row>
    <row r="121" spans="1:4" ht="36" customHeight="1" x14ac:dyDescent="0.4">
      <c r="A121" s="77"/>
      <c r="B121" s="78"/>
      <c r="C121" s="64" t="s">
        <v>332</v>
      </c>
      <c r="D121" s="65" t="s">
        <v>333</v>
      </c>
    </row>
    <row r="122" spans="1:4" ht="36" customHeight="1" x14ac:dyDescent="0.4">
      <c r="A122" s="77"/>
      <c r="B122" s="78"/>
      <c r="C122" s="64" t="s">
        <v>334</v>
      </c>
      <c r="D122" s="65" t="s">
        <v>335</v>
      </c>
    </row>
    <row r="123" spans="1:4" ht="36" customHeight="1" x14ac:dyDescent="0.4">
      <c r="A123" s="77"/>
      <c r="B123" s="78"/>
      <c r="C123" s="64" t="s">
        <v>336</v>
      </c>
      <c r="D123" s="65" t="s">
        <v>337</v>
      </c>
    </row>
    <row r="124" spans="1:4" ht="36" customHeight="1" x14ac:dyDescent="0.4">
      <c r="A124" s="77"/>
      <c r="B124" s="78"/>
      <c r="C124" s="64" t="s">
        <v>338</v>
      </c>
      <c r="D124" s="65" t="s">
        <v>339</v>
      </c>
    </row>
    <row r="125" spans="1:4" ht="36" customHeight="1" x14ac:dyDescent="0.4">
      <c r="A125" s="77"/>
      <c r="B125" s="78"/>
      <c r="C125" s="64" t="s">
        <v>340</v>
      </c>
      <c r="D125" s="65" t="s">
        <v>341</v>
      </c>
    </row>
    <row r="126" spans="1:4" ht="36" customHeight="1" x14ac:dyDescent="0.4">
      <c r="A126" s="77"/>
      <c r="B126" s="78"/>
      <c r="C126" s="64" t="s">
        <v>342</v>
      </c>
      <c r="D126" s="65" t="s">
        <v>343</v>
      </c>
    </row>
    <row r="127" spans="1:4" ht="36" customHeight="1" thickBot="1" x14ac:dyDescent="0.45">
      <c r="A127" s="79"/>
      <c r="B127" s="80"/>
      <c r="C127" s="66" t="s">
        <v>344</v>
      </c>
      <c r="D127" s="67" t="s">
        <v>345</v>
      </c>
    </row>
    <row r="128" spans="1:4" ht="36" customHeight="1" x14ac:dyDescent="0.4">
      <c r="A128" s="75" t="s">
        <v>346</v>
      </c>
      <c r="B128" s="76" t="s">
        <v>347</v>
      </c>
      <c r="C128" s="73" t="s">
        <v>348</v>
      </c>
      <c r="D128" s="74" t="s">
        <v>349</v>
      </c>
    </row>
    <row r="129" spans="1:4" ht="36" customHeight="1" x14ac:dyDescent="0.4">
      <c r="A129" s="77"/>
      <c r="B129" s="78"/>
      <c r="C129" s="64" t="s">
        <v>350</v>
      </c>
      <c r="D129" s="65" t="s">
        <v>351</v>
      </c>
    </row>
    <row r="130" spans="1:4" ht="36" customHeight="1" x14ac:dyDescent="0.4">
      <c r="A130" s="77"/>
      <c r="B130" s="78"/>
      <c r="C130" s="64" t="s">
        <v>352</v>
      </c>
      <c r="D130" s="65" t="s">
        <v>353</v>
      </c>
    </row>
    <row r="131" spans="1:4" ht="36" customHeight="1" x14ac:dyDescent="0.4">
      <c r="A131" s="77"/>
      <c r="B131" s="78"/>
      <c r="C131" s="64" t="s">
        <v>354</v>
      </c>
      <c r="D131" s="65" t="s">
        <v>355</v>
      </c>
    </row>
    <row r="132" spans="1:4" ht="36" customHeight="1" x14ac:dyDescent="0.4">
      <c r="A132" s="77"/>
      <c r="B132" s="78"/>
      <c r="C132" s="64" t="s">
        <v>356</v>
      </c>
      <c r="D132" s="65" t="s">
        <v>357</v>
      </c>
    </row>
    <row r="133" spans="1:4" ht="36" customHeight="1" x14ac:dyDescent="0.4">
      <c r="A133" s="77"/>
      <c r="B133" s="78"/>
      <c r="C133" s="64" t="s">
        <v>358</v>
      </c>
      <c r="D133" s="65" t="s">
        <v>359</v>
      </c>
    </row>
    <row r="134" spans="1:4" ht="36" customHeight="1" x14ac:dyDescent="0.4">
      <c r="A134" s="77"/>
      <c r="B134" s="78"/>
      <c r="C134" s="64" t="s">
        <v>360</v>
      </c>
      <c r="D134" s="65" t="s">
        <v>361</v>
      </c>
    </row>
    <row r="135" spans="1:4" ht="36" customHeight="1" x14ac:dyDescent="0.4">
      <c r="A135" s="77"/>
      <c r="B135" s="78"/>
      <c r="C135" s="64" t="s">
        <v>362</v>
      </c>
      <c r="D135" s="65" t="s">
        <v>363</v>
      </c>
    </row>
    <row r="136" spans="1:4" ht="36" customHeight="1" x14ac:dyDescent="0.4">
      <c r="A136" s="77"/>
      <c r="B136" s="78"/>
      <c r="C136" s="64" t="s">
        <v>364</v>
      </c>
      <c r="D136" s="65" t="s">
        <v>365</v>
      </c>
    </row>
    <row r="137" spans="1:4" ht="36" customHeight="1" x14ac:dyDescent="0.4">
      <c r="A137" s="77"/>
      <c r="B137" s="78"/>
      <c r="C137" s="64" t="s">
        <v>366</v>
      </c>
      <c r="D137" s="65" t="s">
        <v>367</v>
      </c>
    </row>
    <row r="138" spans="1:4" ht="36" customHeight="1" x14ac:dyDescent="0.4">
      <c r="A138" s="77"/>
      <c r="B138" s="78"/>
      <c r="C138" s="64" t="s">
        <v>368</v>
      </c>
      <c r="D138" s="65" t="s">
        <v>369</v>
      </c>
    </row>
    <row r="139" spans="1:4" ht="36" customHeight="1" thickBot="1" x14ac:dyDescent="0.45">
      <c r="A139" s="79"/>
      <c r="B139" s="80"/>
      <c r="C139" s="66" t="s">
        <v>370</v>
      </c>
      <c r="D139" s="67" t="s">
        <v>371</v>
      </c>
    </row>
    <row r="140" spans="1:4" ht="36" customHeight="1" x14ac:dyDescent="0.4">
      <c r="A140" s="75" t="s">
        <v>372</v>
      </c>
      <c r="B140" s="76" t="s">
        <v>373</v>
      </c>
      <c r="C140" s="73" t="s">
        <v>374</v>
      </c>
      <c r="D140" s="74" t="s">
        <v>375</v>
      </c>
    </row>
    <row r="141" spans="1:4" ht="36" customHeight="1" x14ac:dyDescent="0.4">
      <c r="A141" s="77"/>
      <c r="B141" s="78"/>
      <c r="C141" s="64" t="s">
        <v>376</v>
      </c>
      <c r="D141" s="65" t="s">
        <v>377</v>
      </c>
    </row>
    <row r="142" spans="1:4" ht="36" customHeight="1" x14ac:dyDescent="0.4">
      <c r="A142" s="77"/>
      <c r="B142" s="78"/>
      <c r="C142" s="64" t="s">
        <v>378</v>
      </c>
      <c r="D142" s="65" t="s">
        <v>379</v>
      </c>
    </row>
    <row r="143" spans="1:4" ht="36" customHeight="1" x14ac:dyDescent="0.4">
      <c r="A143" s="77"/>
      <c r="B143" s="78"/>
      <c r="C143" s="64" t="s">
        <v>380</v>
      </c>
      <c r="D143" s="65" t="s">
        <v>381</v>
      </c>
    </row>
    <row r="144" spans="1:4" ht="36" customHeight="1" x14ac:dyDescent="0.4">
      <c r="A144" s="77"/>
      <c r="B144" s="78"/>
      <c r="C144" s="64" t="s">
        <v>382</v>
      </c>
      <c r="D144" s="65" t="s">
        <v>383</v>
      </c>
    </row>
    <row r="145" spans="1:4" ht="36" customHeight="1" x14ac:dyDescent="0.4">
      <c r="A145" s="77"/>
      <c r="B145" s="78"/>
      <c r="C145" s="64" t="s">
        <v>384</v>
      </c>
      <c r="D145" s="65" t="s">
        <v>385</v>
      </c>
    </row>
    <row r="146" spans="1:4" ht="36" customHeight="1" x14ac:dyDescent="0.4">
      <c r="A146" s="77"/>
      <c r="B146" s="78"/>
      <c r="C146" s="64" t="s">
        <v>386</v>
      </c>
      <c r="D146" s="65" t="s">
        <v>387</v>
      </c>
    </row>
    <row r="147" spans="1:4" ht="36" customHeight="1" x14ac:dyDescent="0.4">
      <c r="A147" s="77"/>
      <c r="B147" s="78"/>
      <c r="C147" s="64" t="s">
        <v>388</v>
      </c>
      <c r="D147" s="65" t="s">
        <v>389</v>
      </c>
    </row>
    <row r="148" spans="1:4" ht="36" customHeight="1" x14ac:dyDescent="0.4">
      <c r="A148" s="77"/>
      <c r="B148" s="78"/>
      <c r="C148" s="64" t="s">
        <v>390</v>
      </c>
      <c r="D148" s="65" t="s">
        <v>391</v>
      </c>
    </row>
    <row r="149" spans="1:4" ht="36" customHeight="1" x14ac:dyDescent="0.4">
      <c r="A149" s="77"/>
      <c r="B149" s="78"/>
      <c r="C149" s="64" t="s">
        <v>392</v>
      </c>
      <c r="D149" s="65" t="s">
        <v>393</v>
      </c>
    </row>
    <row r="150" spans="1:4" ht="36" customHeight="1" x14ac:dyDescent="0.4">
      <c r="A150" s="77"/>
      <c r="B150" s="78"/>
      <c r="C150" s="64" t="s">
        <v>394</v>
      </c>
      <c r="D150" s="65" t="s">
        <v>395</v>
      </c>
    </row>
    <row r="151" spans="1:4" ht="36" customHeight="1" thickBot="1" x14ac:dyDescent="0.45">
      <c r="A151" s="79"/>
      <c r="B151" s="80"/>
      <c r="C151" s="66" t="s">
        <v>396</v>
      </c>
      <c r="D151" s="67" t="s">
        <v>397</v>
      </c>
    </row>
    <row r="152" spans="1:4" ht="36" customHeight="1" x14ac:dyDescent="0.4">
      <c r="A152" s="77" t="s">
        <v>398</v>
      </c>
      <c r="B152" s="78" t="s">
        <v>399</v>
      </c>
      <c r="C152" s="68" t="s">
        <v>400</v>
      </c>
      <c r="D152" s="69" t="s">
        <v>401</v>
      </c>
    </row>
    <row r="153" spans="1:4" ht="36" customHeight="1" x14ac:dyDescent="0.4">
      <c r="A153" s="77"/>
      <c r="B153" s="78"/>
      <c r="C153" s="64" t="s">
        <v>402</v>
      </c>
      <c r="D153" s="65" t="s">
        <v>403</v>
      </c>
    </row>
    <row r="154" spans="1:4" ht="36" customHeight="1" x14ac:dyDescent="0.4">
      <c r="A154" s="77"/>
      <c r="B154" s="78"/>
      <c r="C154" s="64" t="s">
        <v>404</v>
      </c>
      <c r="D154" s="65" t="s">
        <v>405</v>
      </c>
    </row>
    <row r="155" spans="1:4" ht="36" customHeight="1" x14ac:dyDescent="0.4">
      <c r="A155" s="77"/>
      <c r="B155" s="78"/>
      <c r="C155" s="64" t="s">
        <v>406</v>
      </c>
      <c r="D155" s="65" t="s">
        <v>407</v>
      </c>
    </row>
    <row r="156" spans="1:4" ht="36" customHeight="1" x14ac:dyDescent="0.4">
      <c r="A156" s="77"/>
      <c r="B156" s="78"/>
      <c r="C156" s="64" t="s">
        <v>408</v>
      </c>
      <c r="D156" s="65" t="s">
        <v>409</v>
      </c>
    </row>
    <row r="157" spans="1:4" ht="36" customHeight="1" x14ac:dyDescent="0.4">
      <c r="A157" s="77"/>
      <c r="B157" s="78"/>
      <c r="C157" s="64" t="s">
        <v>410</v>
      </c>
      <c r="D157" s="65" t="s">
        <v>411</v>
      </c>
    </row>
    <row r="158" spans="1:4" ht="36" customHeight="1" x14ac:dyDescent="0.4">
      <c r="A158" s="77"/>
      <c r="B158" s="78"/>
      <c r="C158" s="64" t="s">
        <v>412</v>
      </c>
      <c r="D158" s="65" t="s">
        <v>413</v>
      </c>
    </row>
    <row r="159" spans="1:4" ht="36" customHeight="1" x14ac:dyDescent="0.4">
      <c r="A159" s="77"/>
      <c r="B159" s="78"/>
      <c r="C159" s="64" t="s">
        <v>414</v>
      </c>
      <c r="D159" s="65" t="s">
        <v>415</v>
      </c>
    </row>
    <row r="160" spans="1:4" ht="36" customHeight="1" x14ac:dyDescent="0.4">
      <c r="A160" s="77"/>
      <c r="B160" s="78"/>
      <c r="C160" s="64" t="s">
        <v>416</v>
      </c>
      <c r="D160" s="65" t="s">
        <v>417</v>
      </c>
    </row>
    <row r="161" spans="1:4" ht="36" customHeight="1" x14ac:dyDescent="0.4">
      <c r="A161" s="77"/>
      <c r="B161" s="78"/>
      <c r="C161" s="64" t="s">
        <v>418</v>
      </c>
      <c r="D161" s="65" t="s">
        <v>419</v>
      </c>
    </row>
    <row r="162" spans="1:4" ht="36" customHeight="1" x14ac:dyDescent="0.4">
      <c r="A162" s="77"/>
      <c r="B162" s="78"/>
      <c r="C162" s="64" t="s">
        <v>420</v>
      </c>
      <c r="D162" s="65" t="s">
        <v>421</v>
      </c>
    </row>
    <row r="163" spans="1:4" ht="36" customHeight="1" x14ac:dyDescent="0.4">
      <c r="A163" s="77"/>
      <c r="B163" s="78"/>
      <c r="C163" s="64" t="s">
        <v>422</v>
      </c>
      <c r="D163" s="65" t="s">
        <v>423</v>
      </c>
    </row>
    <row r="164" spans="1:4" ht="36" customHeight="1" x14ac:dyDescent="0.4">
      <c r="A164" s="77"/>
      <c r="B164" s="78"/>
      <c r="C164" s="64" t="s">
        <v>424</v>
      </c>
      <c r="D164" s="65" t="s">
        <v>425</v>
      </c>
    </row>
    <row r="165" spans="1:4" ht="36" customHeight="1" x14ac:dyDescent="0.4">
      <c r="A165" s="77"/>
      <c r="B165" s="78"/>
      <c r="C165" s="64" t="s">
        <v>426</v>
      </c>
      <c r="D165" s="65" t="s">
        <v>427</v>
      </c>
    </row>
    <row r="166" spans="1:4" ht="36" customHeight="1" x14ac:dyDescent="0.4">
      <c r="A166" s="77"/>
      <c r="B166" s="78"/>
      <c r="C166" s="64" t="s">
        <v>428</v>
      </c>
      <c r="D166" s="65" t="s">
        <v>429</v>
      </c>
    </row>
    <row r="167" spans="1:4" ht="36" customHeight="1" x14ac:dyDescent="0.4">
      <c r="A167" s="77"/>
      <c r="B167" s="78"/>
      <c r="C167" s="64" t="s">
        <v>430</v>
      </c>
      <c r="D167" s="65" t="s">
        <v>431</v>
      </c>
    </row>
    <row r="168" spans="1:4" ht="36" customHeight="1" x14ac:dyDescent="0.4">
      <c r="A168" s="77"/>
      <c r="B168" s="78"/>
      <c r="C168" s="64" t="s">
        <v>432</v>
      </c>
      <c r="D168" s="65" t="s">
        <v>433</v>
      </c>
    </row>
    <row r="169" spans="1:4" ht="36" customHeight="1" x14ac:dyDescent="0.4">
      <c r="A169" s="77"/>
      <c r="B169" s="78"/>
      <c r="C169" s="64" t="s">
        <v>434</v>
      </c>
      <c r="D169" s="65" t="s">
        <v>435</v>
      </c>
    </row>
    <row r="170" spans="1:4" ht="36" customHeight="1" thickBot="1" x14ac:dyDescent="0.45">
      <c r="A170" s="79"/>
      <c r="B170" s="80"/>
      <c r="C170" s="66" t="s">
        <v>436</v>
      </c>
      <c r="D170" s="67" t="s">
        <v>437</v>
      </c>
    </row>
  </sheetData>
  <phoneticPr fontId="1"/>
  <hyperlinks>
    <hyperlink ref="F1" location="'【記入例】概要と三側面 '!A1" display="「【記入例 】概要と三側面」へ戻る"/>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概要と三側面</vt:lpstr>
      <vt:lpstr>事業計画</vt:lpstr>
      <vt:lpstr>収支予算</vt:lpstr>
      <vt:lpstr>自己評価</vt:lpstr>
      <vt:lpstr>【記入例】概要と三側面 </vt:lpstr>
      <vt:lpstr>【記入例】事業計画</vt:lpstr>
      <vt:lpstr>【記入例】収支予算</vt:lpstr>
      <vt:lpstr>【記入例】自己評価</vt:lpstr>
      <vt:lpstr>【参考】ＳＤＧｓターゲット</vt:lpstr>
      <vt:lpstr>config</vt:lpstr>
      <vt:lpstr>DATA</vt:lpstr>
      <vt:lpstr>'【記入例】概要と三側面 '!Print_Area</vt:lpstr>
      <vt:lpstr>【記入例】事業計画!Print_Area</vt:lpstr>
      <vt:lpstr>【記入例】収支予算!Print_Area</vt:lpstr>
      <vt:lpstr>概要と三側面!Print_Area</vt:lpstr>
      <vt:lpstr>事業計画!Print_Area</vt:lpstr>
      <vt:lpstr>自己評価!Print_Area</vt:lpstr>
      <vt:lpstr>収支予算!Print_Area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あかいけ　しんご</dc:creator>
  <cp:lastModifiedBy>あかいけ　しんご</cp:lastModifiedBy>
  <cp:lastPrinted>2024-04-01T01:54:34Z</cp:lastPrinted>
  <dcterms:created xsi:type="dcterms:W3CDTF">2022-04-05T10:48:27Z</dcterms:created>
  <dcterms:modified xsi:type="dcterms:W3CDTF">2025-04-09T02:46:48Z</dcterms:modified>
</cp:coreProperties>
</file>